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B102" i="11" l="1"/>
  <c r="CW102" i="11"/>
  <c r="CR102" i="11"/>
  <c r="AU88" i="11"/>
  <c r="AP88" i="11"/>
  <c r="AF88" i="11"/>
  <c r="AU63" i="11"/>
  <c r="AP63" i="11"/>
  <c r="AF63" i="11"/>
  <c r="AP23" i="11"/>
  <c r="AF23" i="11"/>
  <c r="AA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CO34" i="9"/>
  <c r="CO35" i="9" s="1"/>
  <c r="CO36" i="9" s="1"/>
  <c r="CO37" i="9" s="1"/>
  <c r="BW34" i="9"/>
  <c r="BW35" i="9" s="1"/>
  <c r="BW36" i="9" s="1"/>
  <c r="BW37" i="9" s="1"/>
  <c r="BW38" i="9" s="1"/>
  <c r="BW39" i="9" s="1"/>
  <c r="BW40" i="9" s="1"/>
  <c r="BW41" i="9" s="1"/>
</calcChain>
</file>

<file path=xl/sharedStrings.xml><?xml version="1.0" encoding="utf-8"?>
<sst xmlns="http://schemas.openxmlformats.org/spreadsheetml/2006/main" count="1034" uniqueCount="564">
  <si>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</si>
  <si>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</si>
  <si>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</si>
  <si>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</si>
  <si>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</si>
  <si>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</si>
  <si>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</si>
  <si>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</si>
  <si>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</si>
  <si>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</si>
  <si>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</si>
  <si>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</si>
  <si>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</si>
  <si>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</si>
  <si>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</si>
  <si>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</si>
  <si>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</si>
  <si>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</si>
  <si>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</si>
  <si>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</si>
  <si>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</si>
  <si>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</si>
  <si>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</si>
  <si>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</si>
  <si>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</si>
  <si>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</si>
  <si>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</si>
  <si>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</si>
  <si>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</si>
  <si>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</si>
  <si>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</si>
  <si>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</si>
  <si>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</si>
  <si>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</si>
  <si>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</si>
  <si>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</si>
  <si>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</si>
  <si>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</si>
  <si>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</si>
  <si>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</si>
  <si>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</si>
  <si>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</si>
  <si>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</si>
  <si>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</si>
  <si>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</si>
  <si>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</si>
  <si>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</si>
  <si>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</si>
  <si>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</si>
  <si>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</si>
  <si>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</si>
  <si>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</si>
  <si>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</si>
  <si>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</si>
  <si>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</si>
  <si>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</si>
  <si>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</si>
  <si>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</si>
  <si>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</si>
  <si>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</si>
  <si>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</si>
  <si>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</si>
  <si>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</si>
  <si>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</si>
  <si>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</si>
  <si>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</si>
  <si>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</si>
  <si>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</si>
  <si>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</si>
  <si>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</si>
  <si>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</si>
  <si>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</si>
  <si>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</si>
  <si>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</si>
  <si>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</si>
  <si>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</si>
  <si>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</si>
  <si>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</si>
  <si>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</si>
  <si>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</si>
  <si>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</si>
  <si>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</si>
  <si>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</si>
  <si>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</si>
  <si>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</si>
  <si>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</si>
  <si>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</si>
  <si>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</si>
  <si>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</si>
  <si>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</si>
  <si>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</si>
  <si>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</si>
  <si>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</si>
  <si>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</si>
  <si>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</si>
  <si>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</si>
  <si>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</si>
  <si>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</si>
  <si>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</si>
  <si>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</si>
  <si>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</si>
  <si>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</si>
  <si>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</si>
  <si>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</si>
  <si>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</si>
  <si>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</si>
  <si>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</si>
  <si>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</si>
  <si>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</si>
  <si>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</si>
  <si>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</si>
  <si>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</si>
  <si>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</si>
  <si>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</si>
  <si>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</si>
  <si>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</si>
  <si>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</si>
  <si>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</si>
  <si>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</si>
  <si>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</si>
  <si>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</si>
  <si>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</si>
  <si>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</si>
  <si>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</si>
  <si>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</si>
  <si>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</si>
  <si>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</si>
  <si>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</si>
  <si>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</si>
  <si>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</si>
  <si>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</si>
  <si>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</si>
  <si>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</si>
  <si>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</si>
  <si>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</si>
  <si>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</si>
  <si>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</si>
  <si>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</si>
  <si>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</si>
  <si>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</si>
  <si>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</si>
  <si>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</si>
  <si>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</si>
  <si>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</si>
  <si>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</si>
  <si>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</si>
  <si>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</si>
  <si>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</si>
  <si>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</si>
  <si>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</si>
  <si>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</si>
  <si>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</si>
  <si>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</si>
  <si>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</si>
  <si>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</si>
  <si>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</si>
  <si>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</si>
  <si>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</si>
  <si>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</si>
  <si>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</si>
  <si>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</si>
  <si>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</si>
  <si>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</si>
  <si>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</si>
  <si>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</si>
  <si>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</si>
  <si>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</si>
  <si>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</si>
  <si>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</si>
  <si>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</si>
  <si>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</si>
  <si>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</si>
  <si>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</si>
  <si>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</si>
  <si>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</si>
  <si>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</si>
  <si>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</si>
  <si>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</si>
  <si>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</si>
  <si>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</si>
  <si>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</si>
  <si>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</si>
  <si>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</si>
  <si>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</si>
  <si>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</si>
  <si>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</si>
  <si>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</si>
  <si>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</si>
  <si>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</si>
  <si>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</si>
  <si>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</si>
  <si>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青森県むつ市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</si>
  <si>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</si>
  <si>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</si>
  <si>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</si>
  <si>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</si>
  <si>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</si>
  <si>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</si>
  <si>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</si>
  <si>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</si>
  <si>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</si>
  <si>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</si>
  <si>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</si>
  <si>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</si>
  <si>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</si>
  <si>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</si>
  <si>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</si>
  <si>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</si>
  <si>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</si>
  <si>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</si>
  <si>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</si>
  <si>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</si>
  <si>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</si>
  <si>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</si>
  <si>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</si>
  <si>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</si>
  <si>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</si>
  <si>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</si>
  <si>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</si>
  <si>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</si>
  <si>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</si>
  <si>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</si>
  <si>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</si>
  <si>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</si>
  <si>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</si>
  <si>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</si>
  <si>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</si>
  <si>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</si>
  <si>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</si>
  <si>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</si>
  <si>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</si>
  <si>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</si>
  <si>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</si>
  <si>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</si>
  <si>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</si>
  <si>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</si>
  <si>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</si>
  <si>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</si>
  <si>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</si>
  <si>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</si>
  <si>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</si>
  <si>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</si>
  <si>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</si>
  <si>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</si>
  <si>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</si>
  <si>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</si>
  <si>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</si>
  <si>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</si>
  <si>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</si>
  <si>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</si>
  <si>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</si>
  <si>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</si>
  <si>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</si>
  <si>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</si>
  <si>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</si>
  <si>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</si>
  <si>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</si>
  <si>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</si>
  <si>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</si>
  <si>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</si>
  <si>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</si>
  <si>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</si>
  <si>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</si>
  <si>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</si>
  <si>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</si>
  <si>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</si>
  <si>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</si>
  <si>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</si>
  <si>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</si>
  <si>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</si>
  <si>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</si>
  <si>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</si>
  <si>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</si>
  <si>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</si>
  <si>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</si>
  <si>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</si>
  <si>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</si>
  <si>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</si>
  <si>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</si>
  <si>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</si>
  <si>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</si>
  <si>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</si>
  <si>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</si>
  <si>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</si>
  <si>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</si>
  <si>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</si>
  <si>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</si>
  <si>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</si>
  <si>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</si>
  <si>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</si>
  <si>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</si>
  <si>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</si>
  <si>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</si>
  <si>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</si>
  <si>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</si>
  <si>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</si>
  <si>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</si>
  <si>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</si>
  <si>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</si>
  <si>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</si>
  <si>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</si>
  <si>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</si>
  <si>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</si>
  <si>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</si>
  <si>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</si>
  <si>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</si>
  <si>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</si>
  <si>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</si>
  <si>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</si>
  <si>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</si>
  <si>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</si>
  <si>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</si>
  <si>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</si>
  <si>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</si>
  <si>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</si>
  <si>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</si>
  <si>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</si>
  <si>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</si>
  <si>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</si>
  <si>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</si>
  <si>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</si>
  <si>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</si>
  <si>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</si>
  <si>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</si>
  <si>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</si>
  <si>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</si>
  <si>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</si>
  <si>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</si>
  <si>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</si>
  <si>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</si>
  <si>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</si>
  <si>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</si>
  <si>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</si>
  <si>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</si>
  <si>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</si>
  <si>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</si>
  <si>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</si>
  <si>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</si>
  <si>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</si>
  <si>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青森県むつ市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</si>
  <si>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</si>
  <si>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</si>
  <si>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</si>
  <si>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</si>
  <si>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</si>
  <si>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</si>
  <si>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</si>
  <si>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</si>
  <si>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</si>
  <si>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</si>
  <si>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</si>
  <si>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</si>
  <si>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</si>
  <si>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</si>
  <si>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</si>
  <si>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</si>
  <si>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</si>
  <si>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</si>
  <si>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</si>
  <si>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</si>
  <si>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</si>
  <si>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</si>
  <si>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</si>
  <si>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</si>
  <si>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</si>
  <si>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</si>
  <si>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</si>
  <si>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</si>
  <si>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</si>
  <si>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</si>
  <si>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</si>
  <si>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</si>
  <si>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</si>
  <si>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</si>
  <si>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</si>
  <si>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</si>
  <si>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</si>
  <si>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</si>
  <si>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</si>
  <si>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</si>
  <si>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</si>
  <si>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</si>
  <si>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</si>
  <si>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</si>
  <si>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</si>
  <si>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</si>
  <si>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</si>
  <si>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</si>
  <si>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</si>
  <si>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</si>
  <si>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</si>
  <si>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</si>
  <si>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</si>
  <si>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</si>
  <si>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</si>
  <si>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</si>
  <si>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</si>
  <si>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</si>
  <si>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</si>
  <si>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</si>
  <si>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</si>
  <si>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</si>
  <si>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</si>
  <si>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</si>
  <si>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</si>
  <si>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</si>
  <si>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</si>
  <si>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</si>
  <si>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</si>
  <si>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</si>
  <si>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</si>
  <si>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</si>
  <si>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</si>
  <si>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</si>
  <si>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</si>
  <si>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</si>
  <si>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</si>
  <si>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</si>
  <si>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</si>
  <si>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</si>
  <si>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</si>
  <si>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</si>
  <si>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</si>
  <si>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</si>
  <si>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</si>
  <si>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</si>
  <si>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</si>
  <si>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</si>
  <si>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</si>
  <si>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</si>
  <si>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</si>
  <si>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</si>
  <si>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</si>
  <si>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</si>
  <si>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</si>
  <si>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</si>
  <si>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</si>
  <si>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</si>
  <si>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</si>
  <si>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</si>
  <si>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</si>
  <si>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</si>
  <si>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</si>
  <si>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</si>
  <si>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</si>
  <si>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</si>
  <si>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</si>
  <si>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</si>
  <si>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</si>
  <si>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</si>
  <si>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</si>
  <si>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</si>
  <si>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</si>
  <si>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</si>
  <si>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</si>
  <si>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</si>
  <si>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</si>
  <si>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</si>
  <si>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</si>
  <si>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</si>
  <si>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</si>
  <si>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</si>
  <si>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</si>
  <si>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</si>
  <si>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</si>
  <si>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</si>
  <si>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</si>
  <si>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</si>
  <si>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</si>
  <si>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</si>
  <si>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</si>
  <si>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</si>
  <si>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</si>
  <si>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</si>
  <si>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</si>
  <si>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</si>
  <si>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</si>
  <si>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</si>
  <si>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</si>
  <si>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</si>
  <si>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</si>
  <si>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</si>
  <si>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</si>
  <si>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</si>
  <si>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</si>
  <si>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</si>
  <si>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</si>
  <si>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</si>
  <si>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</si>
  <si>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</si>
  <si>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</si>
  <si>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</si>
  <si>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</si>
  <si>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</si>
  <si>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</si>
  <si>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</si>
  <si>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</si>
  <si>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</si>
  <si>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</si>
  <si>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</si>
  <si>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</si>
  <si>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</si>
  <si>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</si>
  <si>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</si>
  <si>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</si>
  <si>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</si>
  <si>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</si>
  <si>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</si>
  <si>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</si>
  <si>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</si>
  <si>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</si>
  <si>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</si>
  <si>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</si>
  <si>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</si>
  <si>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</si>
  <si>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</si>
  <si>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1.77</t>
  </si>
  <si>
    <t>▲ 0.09</t>
  </si>
  <si>
    <t>▲ 0.77</t>
  </si>
  <si>
    <t>国民健康保険特別会計</t>
  </si>
  <si>
    <t>▲ 2.76</t>
  </si>
  <si>
    <t>▲ 2.97</t>
  </si>
  <si>
    <t>▲ 4.22</t>
  </si>
  <si>
    <t>▲ 4.06</t>
  </si>
  <si>
    <t>▲ 2.99</t>
  </si>
  <si>
    <t>水道事業会計</t>
  </si>
  <si>
    <t>一般会計</t>
  </si>
  <si>
    <t>介護保険特別会計</t>
  </si>
  <si>
    <t>後期高齢者医療特別会計</t>
  </si>
  <si>
    <t>魚市場事業特別会計</t>
  </si>
  <si>
    <t>公共用地取得事業特別会計</t>
  </si>
  <si>
    <t>下水道事業特別会計</t>
  </si>
  <si>
    <t>その他会計（赤字）</t>
  </si>
  <si>
    <t>その他会計（黒字）</t>
  </si>
  <si>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</si>
  <si>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</si>
  <si>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シィライン株式会社</t>
    <rPh sb="5" eb="9">
      <t>カブシキガイシャ</t>
    </rPh>
    <phoneticPr fontId="2"/>
  </si>
  <si>
    <t>株式会社エフエムむつ</t>
    <rPh sb="0" eb="4">
      <t>カブシキガイシャ</t>
    </rPh>
    <phoneticPr fontId="2"/>
  </si>
  <si>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</si>
  <si>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</si>
  <si>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</si>
  <si>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</si>
  <si>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</si>
  <si>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</si>
  <si>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</si>
  <si>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</si>
  <si>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</si>
  <si>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</si>
  <si>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</si>
  <si>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</si>
  <si>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</si>
  <si>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</si>
  <si>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</si>
  <si>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</si>
  <si>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</si>
  <si>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</si>
  <si>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</si>
  <si>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</si>
  <si>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</si>
  <si>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</si>
  <si>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</si>
  <si>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実質公債費比率・将来負担比率ともに改善傾向にあるものの、依然として類似団体平均と比較し高水準で推移している。
比率を押し上げる要因としては、学校建設や一部事務組合の一般廃棄物及びし尿処理施設整備等の大規模事業に係る起債償還や
一部事務組合下北医療センターの資金不足額に対する財政負担等であり、今後も普通建設事業を厳選し新規地方債発行を抑制するとともに、
下北医療センターの経営健全化に係る取組みを強化し、更なる比率の改善に努める。
</t>
    <rPh sb="1" eb="3">
      <t>ジッシツ</t>
    </rPh>
    <rPh sb="3" eb="6">
      <t>コウサイヒ</t>
    </rPh>
    <rPh sb="6" eb="8">
      <t>ヒリツ</t>
    </rPh>
    <rPh sb="9" eb="11">
      <t>ショウライ</t>
    </rPh>
    <rPh sb="11" eb="13">
      <t>フタン</t>
    </rPh>
    <rPh sb="13" eb="15">
      <t>ヒリツ</t>
    </rPh>
    <rPh sb="18" eb="20">
      <t>カイゼン</t>
    </rPh>
    <rPh sb="20" eb="22">
      <t>ケイコウ</t>
    </rPh>
    <rPh sb="29" eb="31">
      <t>イゼン</t>
    </rPh>
    <rPh sb="34" eb="36">
      <t>ルイジ</t>
    </rPh>
    <rPh sb="36" eb="38">
      <t>ダンタイ</t>
    </rPh>
    <rPh sb="38" eb="40">
      <t>ヘイキン</t>
    </rPh>
    <rPh sb="41" eb="43">
      <t>ヒカク</t>
    </rPh>
    <rPh sb="44" eb="47">
      <t>コウスイジュン</t>
    </rPh>
    <rPh sb="48" eb="50">
      <t>スイイ</t>
    </rPh>
    <rPh sb="56" eb="58">
      <t>ヒリツ</t>
    </rPh>
    <rPh sb="59" eb="60">
      <t>オ</t>
    </rPh>
    <rPh sb="61" eb="62">
      <t>ア</t>
    </rPh>
    <rPh sb="64" eb="66">
      <t>ヨウイン</t>
    </rPh>
    <rPh sb="114" eb="116">
      <t>イチブ</t>
    </rPh>
    <rPh sb="116" eb="118">
      <t>ジム</t>
    </rPh>
    <rPh sb="118" eb="120">
      <t>クミアイ</t>
    </rPh>
    <rPh sb="120" eb="122">
      <t>シモキタ</t>
    </rPh>
    <rPh sb="122" eb="124">
      <t>イリョウ</t>
    </rPh>
    <rPh sb="129" eb="131">
      <t>シキン</t>
    </rPh>
    <rPh sb="131" eb="134">
      <t>フソクガク</t>
    </rPh>
    <rPh sb="135" eb="136">
      <t>タイ</t>
    </rPh>
    <rPh sb="138" eb="140">
      <t>ザイセイ</t>
    </rPh>
    <rPh sb="140" eb="142">
      <t>フタン</t>
    </rPh>
    <rPh sb="142" eb="143">
      <t>ナド</t>
    </rPh>
    <rPh sb="147" eb="149">
      <t>コンゴ</t>
    </rPh>
    <rPh sb="150" eb="152">
      <t>フツウ</t>
    </rPh>
    <rPh sb="152" eb="154">
      <t>ケンセツ</t>
    </rPh>
    <rPh sb="154" eb="156">
      <t>ジギョウ</t>
    </rPh>
    <rPh sb="157" eb="159">
      <t>ゲンセン</t>
    </rPh>
    <rPh sb="187" eb="189">
      <t>ケイエイ</t>
    </rPh>
    <rPh sb="189" eb="192">
      <t>ケンゼンカ</t>
    </rPh>
    <rPh sb="193" eb="194">
      <t>カカ</t>
    </rPh>
    <rPh sb="195" eb="197">
      <t>トリク</t>
    </rPh>
    <rPh sb="199" eb="201">
      <t>キョウカ</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</si>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</sst>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48122</c:v>
                </c:pt>
                <c:pt idx="1">
                  <c:v>54672</c:v>
                </c:pt>
                <c:pt idx="2">
                  <c:v>41979</c:v>
                </c:pt>
                <c:pt idx="3">
                  <c:v>48544</c:v>
                </c:pt>
                <c:pt idx="4">
                  <c:v>60047</c:v>
                </c:pt>
              </c:numCache>
            </c:numRef>
          </c:val>
          <c:smooth val="0"/>
        </c:ser>
        <c:dLbls>
          <c:showLegendKey val="0"/>
          <c:showVal val="0"/>
          <c:showCatName val="0"/>
          <c:showSerName val="0"/>
          <c:showPercent val="0"/>
          <c:showBubbleSize val="0"/>
        </c:dLbls>
        <c:marker val="1"/>
        <c:smooth val="0"/>
        <c:axId val="107427328"/>
        <c:axId val="107429248"/>
      </c:lineChart>
      <c:catAx>
        <c:axId val="107427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29248"/>
        <c:crosses val="autoZero"/>
        <c:auto val="1"/>
        <c:lblAlgn val="ctr"/>
        <c:lblOffset val="100"/>
        <c:tickLblSkip val="1"/>
        <c:tickMarkSkip val="1"/>
        <c:noMultiLvlLbl val="0"/>
      </c:catAx>
      <c:valAx>
        <c:axId val="1074292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42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0.63</c:v>
                </c:pt>
                <c:pt idx="1">
                  <c:v>2.34</c:v>
                </c:pt>
                <c:pt idx="2">
                  <c:v>1.77</c:v>
                </c:pt>
                <c:pt idx="3">
                  <c:v>1.34</c:v>
                </c:pt>
                <c:pt idx="4">
                  <c:v>2.63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0.09</c:v>
                </c:pt>
                <c:pt idx="2">
                  <c:v>0.54</c:v>
                </c:pt>
                <c:pt idx="3">
                  <c:v>0.22</c:v>
                </c:pt>
                <c:pt idx="4">
                  <c:v>1.19</c:v>
                </c:pt>
              </c:numCache>
            </c:numRef>
          </c:val>
        </c:ser>
        <c:dLbls>
          <c:showLegendKey val="0"/>
          <c:showVal val="0"/>
          <c:showCatName val="0"/>
          <c:showSerName val="0"/>
          <c:showPercent val="0"/>
          <c:showBubbleSize val="0"/>
        </c:dLbls>
        <c:gapWidth val="250"/>
        <c:overlap val="100"/>
        <c:axId val="115853568"/>
        <c:axId val="115859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c:v>
                </c:pt>
                <c:pt idx="1">
                  <c:v>1.8</c:v>
                </c:pt>
                <c:pt idx="2">
                  <c:v>-0.09</c:v>
                </c:pt>
                <c:pt idx="3">
                  <c:v>-0.77</c:v>
                </c:pt>
                <c:pt idx="4">
                  <c:v>2.2599999999999998</c:v>
                </c:pt>
              </c:numCache>
            </c:numRef>
          </c:val>
          <c:smooth val="0"/>
        </c:ser>
        <c:dLbls>
          <c:showLegendKey val="0"/>
          <c:showVal val="0"/>
          <c:showCatName val="0"/>
          <c:showSerName val="0"/>
          <c:showPercent val="0"/>
          <c:showBubbleSize val="0"/>
        </c:dLbls>
        <c:marker val="1"/>
        <c:smooth val="0"/>
        <c:axId val="115853568"/>
        <c:axId val="115859840"/>
      </c:lineChart>
      <c:catAx>
        <c:axId val="1158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859840"/>
        <c:crosses val="autoZero"/>
        <c:auto val="1"/>
        <c:lblAlgn val="ctr"/>
        <c:lblOffset val="100"/>
        <c:tickLblSkip val="1"/>
        <c:tickMarkSkip val="1"/>
        <c:noMultiLvlLbl val="0"/>
      </c:catAx>
      <c:valAx>
        <c:axId val="11585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5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魚市場事業特別会計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0.11</c:v>
                </c:pt>
                <c:pt idx="4">
                  <c:v>#N/A</c:v>
                </c:pt>
                <c:pt idx="5">
                  <c:v>0.18</c:v>
                </c:pt>
                <c:pt idx="6">
                  <c:v>#N/A</c:v>
                </c:pt>
                <c:pt idx="7">
                  <c:v>0</c:v>
                </c:pt>
                <c:pt idx="8">
                  <c:v>#N/A</c:v>
                </c:pt>
                <c:pt idx="9">
                  <c:v>0.47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0.62</c:v>
                </c:pt>
                <c:pt idx="2">
                  <c:v>#N/A</c:v>
                </c:pt>
                <c:pt idx="3">
                  <c:v>2.33</c:v>
                </c:pt>
                <c:pt idx="4">
                  <c:v>#N/A</c:v>
                </c:pt>
                <c:pt idx="5">
                  <c:v>1.76</c:v>
                </c:pt>
                <c:pt idx="6">
                  <c:v>#N/A</c:v>
                </c:pt>
                <c:pt idx="7">
                  <c:v>1.34</c:v>
                </c:pt>
                <c:pt idx="8">
                  <c:v>#N/A</c:v>
                </c:pt>
                <c:pt idx="9">
                  <c:v>2.62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5.67</c:v>
                </c:pt>
                <c:pt idx="2">
                  <c:v>#N/A</c:v>
                </c:pt>
                <c:pt idx="3">
                  <c:v>5.38</c:v>
                </c:pt>
                <c:pt idx="4">
                  <c:v>#N/A</c:v>
                </c:pt>
                <c:pt idx="5">
                  <c:v>5.43</c:v>
                </c:pt>
                <c:pt idx="6">
                  <c:v>#N/A</c:v>
                </c:pt>
                <c:pt idx="7">
                  <c:v>5.87</c:v>
                </c:pt>
                <c:pt idx="8">
                  <c:v>#N/A</c:v>
                </c:pt>
                <c:pt idx="9">
                  <c:v>6.51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2.76</c:v>
                </c:pt>
                <c:pt idx="1">
                  <c:v>#N/A</c:v>
                </c:pt>
                <c:pt idx="2">
                  <c:v>2.97</c:v>
                </c:pt>
                <c:pt idx="3">
                  <c:v>#N/A</c:v>
                </c:pt>
                <c:pt idx="4">
                  <c:v>4.22</c:v>
                </c:pt>
                <c:pt idx="5">
                  <c:v>#N/A</c:v>
                </c:pt>
                <c:pt idx="6">
                  <c:v>4.0599999999999996</c:v>
                </c:pt>
                <c:pt idx="7">
                  <c:v>#N/A</c:v>
                </c:pt>
                <c:pt idx="8">
                  <c:v>2.99</c:v>
                </c:pt>
                <c:pt idx="9">
                  <c:v>#N/A</c:v>
                </c:pt>
              </c:numCache>
            </c:numRef>
          </c:val>
        </c:ser>
        <c:dLbls>
          <c:showLegendKey val="0"/>
          <c:showVal val="0"/>
          <c:showCatName val="0"/>
          <c:showSerName val="0"/>
          <c:showPercent val="0"/>
          <c:showBubbleSize val="0"/>
        </c:dLbls>
        <c:gapWidth val="150"/>
        <c:overlap val="100"/>
        <c:axId val="115941376"/>
        <c:axId val="115942912"/>
      </c:barChart>
      <c:catAx>
        <c:axId val="1159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42912"/>
        <c:crosses val="autoZero"/>
        <c:auto val="1"/>
        <c:lblAlgn val="ctr"/>
        <c:lblOffset val="100"/>
        <c:tickLblSkip val="1"/>
        <c:tickMarkSkip val="1"/>
        <c:noMultiLvlLbl val="0"/>
      </c:catAx>
      <c:valAx>
        <c:axId val="1159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4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2895</c:v>
                </c:pt>
                <c:pt idx="5">
                  <c:v>2900</c:v>
                </c:pt>
                <c:pt idx="8">
                  <c:v>2996</c:v>
                </c:pt>
                <c:pt idx="11">
                  <c:v>3071</c:v>
                </c:pt>
                <c:pt idx="14">
                  <c:v>3022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45</c:v>
                </c:pt>
                <c:pt idx="3">
                  <c:v>25</c:v>
                </c:pt>
                <c:pt idx="6">
                  <c:v>24</c:v>
                </c:pt>
                <c:pt idx="9">
                  <c:v>20</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c:v>
                </c:pt>
                <c:pt idx="3">
                  <c:v>48</c:v>
                </c:pt>
                <c:pt idx="6">
                  <c:v>5</c:v>
                </c:pt>
                <c:pt idx="9">
                  <c:v>104</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1175</c:v>
                </c:pt>
                <c:pt idx="3">
                  <c:v>1124</c:v>
                </c:pt>
                <c:pt idx="6">
                  <c:v>1237</c:v>
                </c:pt>
                <c:pt idx="9">
                  <c:v>1249</c:v>
                </c:pt>
                <c:pt idx="12">
                  <c:v>1299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654</c:v>
                </c:pt>
                <c:pt idx="3">
                  <c:v>684</c:v>
                </c:pt>
                <c:pt idx="6">
                  <c:v>681</c:v>
                </c:pt>
                <c:pt idx="9">
                  <c:v>715</c:v>
                </c:pt>
                <c:pt idx="12">
                  <c:v>746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3793</c:v>
                </c:pt>
                <c:pt idx="3">
                  <c:v>3705</c:v>
                </c:pt>
                <c:pt idx="6">
                  <c:v>3610</c:v>
                </c:pt>
                <c:pt idx="9">
                  <c:v>3587</c:v>
                </c:pt>
                <c:pt idx="12">
                  <c:v>3395</c:v>
                </c:pt>
              </c:numCache>
            </c:numRef>
          </c:val>
        </c:ser>
        <c:dLbls>
          <c:showLegendKey val="0"/>
          <c:showVal val="0"/>
          <c:showCatName val="0"/>
          <c:showSerName val="0"/>
          <c:showPercent val="0"/>
          <c:showBubbleSize val="0"/>
        </c:dLbls>
        <c:gapWidth val="100"/>
        <c:overlap val="100"/>
        <c:axId val="103120256"/>
        <c:axId val="10313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2816</c:v>
                </c:pt>
                <c:pt idx="2">
                  <c:v>#N/A</c:v>
                </c:pt>
                <c:pt idx="3">
                  <c:v>#N/A</c:v>
                </c:pt>
                <c:pt idx="4">
                  <c:v>2686</c:v>
                </c:pt>
                <c:pt idx="5">
                  <c:v>#N/A</c:v>
                </c:pt>
                <c:pt idx="6">
                  <c:v>#N/A</c:v>
                </c:pt>
                <c:pt idx="7">
                  <c:v>2561</c:v>
                </c:pt>
                <c:pt idx="8">
                  <c:v>#N/A</c:v>
                </c:pt>
                <c:pt idx="9">
                  <c:v>#N/A</c:v>
                </c:pt>
                <c:pt idx="10">
                  <c:v>2604</c:v>
                </c:pt>
                <c:pt idx="11">
                  <c:v>#N/A</c:v>
                </c:pt>
                <c:pt idx="12">
                  <c:v>#N/A</c:v>
                </c:pt>
                <c:pt idx="13">
                  <c:v>2480</c:v>
                </c:pt>
                <c:pt idx="14">
                  <c:v>#N/A</c:v>
                </c:pt>
              </c:numCache>
            </c:numRef>
          </c:val>
          <c:smooth val="0"/>
        </c:ser>
        <c:dLbls>
          <c:showLegendKey val="0"/>
          <c:showVal val="0"/>
          <c:showCatName val="0"/>
          <c:showSerName val="0"/>
          <c:showPercent val="0"/>
          <c:showBubbleSize val="0"/>
        </c:dLbls>
        <c:marker val="1"/>
        <c:smooth val="0"/>
        <c:axId val="103120256"/>
        <c:axId val="103134720"/>
      </c:lineChart>
      <c:catAx>
        <c:axId val="1031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34720"/>
        <c:crosses val="autoZero"/>
        <c:auto val="1"/>
        <c:lblAlgn val="ctr"/>
        <c:lblOffset val="100"/>
        <c:tickLblSkip val="1"/>
        <c:tickMarkSkip val="1"/>
        <c:noMultiLvlLbl val="0"/>
      </c:catAx>
      <c:valAx>
        <c:axId val="10313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32684</c:v>
                </c:pt>
                <c:pt idx="5">
                  <c:v>32102</c:v>
                </c:pt>
                <c:pt idx="8">
                  <c:v>32464</c:v>
                </c:pt>
                <c:pt idx="11">
                  <c:v>32297</c:v>
                </c:pt>
                <c:pt idx="14">
                  <c:v>31916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3705</c:v>
                </c:pt>
                <c:pt idx="5">
                  <c:v>3526</c:v>
                </c:pt>
                <c:pt idx="8">
                  <c:v>3386</c:v>
                </c:pt>
                <c:pt idx="11">
                  <c:v>3132</c:v>
                </c:pt>
                <c:pt idx="14">
                  <c:v>3070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1916</c:v>
                </c:pt>
                <c:pt idx="5">
                  <c:v>2552</c:v>
                </c:pt>
                <c:pt idx="8">
                  <c:v>1089</c:v>
                </c:pt>
                <c:pt idx="11">
                  <c:v>1073</c:v>
                </c:pt>
                <c:pt idx="14">
                  <c:v>1268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2814</c:v>
                </c:pt>
                <c:pt idx="3">
                  <c:v>1652</c:v>
                </c:pt>
                <c:pt idx="6">
                  <c:v>811</c:v>
                </c:pt>
                <c:pt idx="9">
                  <c:v>405</c:v>
                </c:pt>
                <c:pt idx="12">
                  <c:v>158</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6645</c:v>
                </c:pt>
                <c:pt idx="3">
                  <c:v>6307</c:v>
                </c:pt>
                <c:pt idx="6">
                  <c:v>5882</c:v>
                </c:pt>
                <c:pt idx="9">
                  <c:v>5295</c:v>
                </c:pt>
                <c:pt idx="12">
                  <c:v>4768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8523</c:v>
                </c:pt>
                <c:pt idx="3">
                  <c:v>8139</c:v>
                </c:pt>
                <c:pt idx="6">
                  <c:v>7807</c:v>
                </c:pt>
                <c:pt idx="9">
                  <c:v>7721</c:v>
                </c:pt>
                <c:pt idx="12">
                  <c:v>7127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12775</c:v>
                </c:pt>
                <c:pt idx="3">
                  <c:v>12847</c:v>
                </c:pt>
                <c:pt idx="6">
                  <c:v>12769</c:v>
                </c:pt>
                <c:pt idx="9">
                  <c:v>12675</c:v>
                </c:pt>
                <c:pt idx="12">
                  <c:v>12469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3405</c:v>
                </c:pt>
                <c:pt idx="3">
                  <c:v>3365</c:v>
                </c:pt>
                <c:pt idx="6">
                  <c:v>3365</c:v>
                </c:pt>
                <c:pt idx="9">
                  <c:v>3265</c:v>
                </c:pt>
                <c:pt idx="12">
                  <c:v>3215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37589</c:v>
                </c:pt>
                <c:pt idx="3">
                  <c:v>38094</c:v>
                </c:pt>
                <c:pt idx="6">
                  <c:v>37407</c:v>
                </c:pt>
                <c:pt idx="9">
                  <c:v>36773</c:v>
                </c:pt>
                <c:pt idx="12">
                  <c:v>35838</c:v>
                </c:pt>
              </c:numCache>
            </c:numRef>
          </c:val>
        </c:ser>
        <c:dLbls>
          <c:showLegendKey val="0"/>
          <c:showVal val="0"/>
          <c:showCatName val="0"/>
          <c:showSerName val="0"/>
          <c:showPercent val="0"/>
          <c:showBubbleSize val="0"/>
        </c:dLbls>
        <c:gapWidth val="100"/>
        <c:overlap val="100"/>
        <c:axId val="115883392"/>
        <c:axId val="11588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33445</c:v>
                </c:pt>
                <c:pt idx="2">
                  <c:v>#N/A</c:v>
                </c:pt>
                <c:pt idx="3">
                  <c:v>#N/A</c:v>
                </c:pt>
                <c:pt idx="4">
                  <c:v>32225</c:v>
                </c:pt>
                <c:pt idx="5">
                  <c:v>#N/A</c:v>
                </c:pt>
                <c:pt idx="6">
                  <c:v>#N/A</c:v>
                </c:pt>
                <c:pt idx="7">
                  <c:v>31101</c:v>
                </c:pt>
                <c:pt idx="8">
                  <c:v>#N/A</c:v>
                </c:pt>
                <c:pt idx="9">
                  <c:v>#N/A</c:v>
                </c:pt>
                <c:pt idx="10">
                  <c:v>29631</c:v>
                </c:pt>
                <c:pt idx="11">
                  <c:v>#N/A</c:v>
                </c:pt>
                <c:pt idx="12">
                  <c:v>#N/A</c:v>
                </c:pt>
                <c:pt idx="13">
                  <c:v>27319</c:v>
                </c:pt>
                <c:pt idx="14">
                  <c:v>#N/A</c:v>
                </c:pt>
              </c:numCache>
            </c:numRef>
          </c:val>
          <c:smooth val="0"/>
        </c:ser>
        <c:dLbls>
          <c:showLegendKey val="0"/>
          <c:showVal val="0"/>
          <c:showCatName val="0"/>
          <c:showSerName val="0"/>
          <c:showPercent val="0"/>
          <c:showBubbleSize val="0"/>
        </c:dLbls>
        <c:marker val="1"/>
        <c:smooth val="0"/>
        <c:axId val="115883392"/>
        <c:axId val="115889664"/>
      </c:lineChart>
      <c:catAx>
        <c:axId val="11588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89664"/>
        <c:crosses val="autoZero"/>
        <c:auto val="1"/>
        <c:lblAlgn val="ctr"/>
        <c:lblOffset val="100"/>
        <c:tickLblSkip val="1"/>
        <c:tickMarkSkip val="1"/>
        <c:noMultiLvlLbl val="0"/>
      </c:catAx>
      <c:valAx>
        <c:axId val="11588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8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370816"/>
        <c:axId val="106923520"/>
      </c:scatterChart>
      <c:valAx>
        <c:axId val="116370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23520"/>
        <c:crosses val="autoZero"/>
        <c:crossBetween val="midCat"/>
      </c:valAx>
      <c:valAx>
        <c:axId val="106923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70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53377065896858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3.387715386465884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19.100000000000001</c:v>
                </c:pt>
                <c:pt idx="1">
                  <c:v>18.7</c:v>
                </c:pt>
                <c:pt idx="2">
                  <c:v>17.8</c:v>
                </c:pt>
                <c:pt idx="3">
                  <c:v>17.3</c:v>
                </c:pt>
                <c:pt idx="4">
                  <c:v>16.899999999999999</c:v>
                </c:pt>
              </c:numCache>
            </c:numRef>
          </c:xVal>
          <c:yVal>
            <c:numRef>
              <c:f>公会計指標分析・財政指標組合せ分析表!$K$73:$O$73</c:f>
              <c:numCache>
                <c:formatCode>#,##0.0;"▲ "#,##0.0</c:formatCode>
                <c:ptCount val="5"/>
                <c:pt idx="0">
                  <c:v>224.2</c:v>
                </c:pt>
                <c:pt idx="1">
                  <c:v>213.6</c:v>
                </c:pt>
                <c:pt idx="2">
                  <c:v>204.3</c:v>
                </c:pt>
                <c:pt idx="3">
                  <c:v>198.3</c:v>
                </c:pt>
                <c:pt idx="4">
                  <c:v>182.8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06947712"/>
        <c:axId val="106949632"/>
      </c:scatterChart>
      <c:valAx>
        <c:axId val="106947712"/>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49632"/>
        <c:crosses val="autoZero"/>
        <c:crossBetween val="midCat"/>
      </c:valAx>
      <c:valAx>
        <c:axId val="106949632"/>
        <c:scaling>
          <c:orientation val="minMax"/>
          <c:max val="2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947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lang="ja-JP" altLang="ja-JP" sz="1300">
            <a:effectLst/>
          </a:endParaRPr>
        </a:p>
        <a:p>
          <a:r>
            <a:rPr kumimoji="1" lang="ja-JP" altLang="ja-JP" sz="1300">
              <a:solidFill>
                <a:schemeClr val="dk1"/>
              </a:solidFill>
              <a:effectLst/>
              <a:latin typeface="+mn-lt"/>
              <a:ea typeface="+mn-ea"/>
              <a:cs typeface="+mn-cs"/>
            </a:rPr>
            <a:t>　新規の地方債発行に当たっては、事業を厳選し、起債の抑制に努めつつ、下北医療センターの債務負担行為の計画的な履行に努める。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将来負担比率の分子は減少傾向にあるとはいえ、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経済基盤が脆弱で市税等自主財源の割合が低いことにより、類似団体平均を</a:t>
          </a:r>
          <a:r>
            <a:rPr kumimoji="1" lang="en-US" altLang="ja-JP" sz="1300">
              <a:solidFill>
                <a:schemeClr val="dk1"/>
              </a:solidFill>
              <a:effectLst/>
              <a:latin typeface="+mn-lt"/>
              <a:ea typeface="+mn-ea"/>
              <a:cs typeface="+mn-cs"/>
            </a:rPr>
            <a:t>0.33</a:t>
          </a:r>
          <a:r>
            <a:rPr kumimoji="1" lang="ja-JP" altLang="ja-JP" sz="1300">
              <a:solidFill>
                <a:schemeClr val="dk1"/>
              </a:solidFill>
              <a:effectLst/>
              <a:latin typeface="+mn-lt"/>
              <a:ea typeface="+mn-ea"/>
              <a:cs typeface="+mn-cs"/>
            </a:rPr>
            <a:t>ポイント下回っている。歳入確保に努めるとともに、退職者一部不補充等の職員数減による人件費の削減、普通建設事業及び地方債の抑制による公債費の削減に取り組むなど、類似団体平均との差を縮めるべく、行財政の効率化、財政の健全化に向けた不断の努力が必要であ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41910</xdr:rowOff>
    </xdr:from>
    <xdr:to>
      <xdr:col>7</xdr:col>
      <xdr:colOff>152400</xdr:colOff>
      <xdr:row>45</xdr:row>
      <xdr:rowOff>41910</xdr:rowOff>
    </xdr:to>
    <xdr:cxnSp macro="">
      <xdr:nvCxnSpPr>
        <xdr:cNvPr id="66" name="直線コネクタ 65"/>
        <xdr:cNvCxnSpPr/>
      </xdr:nvCxnSpPr>
      <xdr:spPr>
        <a:xfrm>
          <a:off x="4114800" y="7757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41910</xdr:rowOff>
    </xdr:from>
    <xdr:to>
      <xdr:col>6</xdr:col>
      <xdr:colOff>0</xdr:colOff>
      <xdr:row>45</xdr:row>
      <xdr:rowOff>41910</xdr:rowOff>
    </xdr:to>
    <xdr:cxnSp macro="">
      <xdr:nvCxnSpPr>
        <xdr:cNvPr id="69" name="直線コネクタ 68"/>
        <xdr:cNvCxnSpPr/>
      </xdr:nvCxnSpPr>
      <xdr:spPr>
        <a:xfrm>
          <a:off x="3225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41910</xdr:rowOff>
    </xdr:from>
    <xdr:to>
      <xdr:col>4</xdr:col>
      <xdr:colOff>482600</xdr:colOff>
      <xdr:row>45</xdr:row>
      <xdr:rowOff>66040</xdr:rowOff>
    </xdr:to>
    <xdr:cxnSp macro="">
      <xdr:nvCxnSpPr>
        <xdr:cNvPr id="72" name="直線コネクタ 71"/>
        <xdr:cNvCxnSpPr/>
      </xdr:nvCxnSpPr>
      <xdr:spPr>
        <a:xfrm flipV="1">
          <a:off x="2336800" y="7757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66040</xdr:rowOff>
    </xdr:to>
    <xdr:cxnSp macro="">
      <xdr:nvCxnSpPr>
        <xdr:cNvPr id="75" name="直線コネクタ 74"/>
        <xdr:cNvCxnSpPr/>
      </xdr:nvCxnSpPr>
      <xdr:spPr>
        <a:xfrm>
          <a:off x="1447800" y="77571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162560</xdr:rowOff>
    </xdr:from>
    <xdr:to>
      <xdr:col>7</xdr:col>
      <xdr:colOff>203200</xdr:colOff>
      <xdr:row>45</xdr:row>
      <xdr:rowOff>92710</xdr:rowOff>
    </xdr:to>
    <xdr:sp macro="" textlink="">
      <xdr:nvSpPr>
        <xdr:cNvPr id="85" name="円/楕円 84"/>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58437</xdr:rowOff>
    </xdr:from>
    <xdr:ext cx="762000" cy="259045"/>
    <xdr:sp macro="" textlink="">
      <xdr:nvSpPr>
        <xdr:cNvPr id="86" name="財政力該当値テキスト"/>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162560</xdr:rowOff>
    </xdr:from>
    <xdr:to>
      <xdr:col>6</xdr:col>
      <xdr:colOff>50800</xdr:colOff>
      <xdr:row>45</xdr:row>
      <xdr:rowOff>92710</xdr:rowOff>
    </xdr:to>
    <xdr:sp macro="" textlink="">
      <xdr:nvSpPr>
        <xdr:cNvPr id="87" name="円/楕円 86"/>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77487</xdr:rowOff>
    </xdr:from>
    <xdr:ext cx="736600" cy="259045"/>
    <xdr:sp macro="" textlink="">
      <xdr:nvSpPr>
        <xdr:cNvPr id="88" name="テキスト ボックス 87"/>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162560</xdr:rowOff>
    </xdr:from>
    <xdr:to>
      <xdr:col>4</xdr:col>
      <xdr:colOff>533400</xdr:colOff>
      <xdr:row>45</xdr:row>
      <xdr:rowOff>92710</xdr:rowOff>
    </xdr:to>
    <xdr:sp macro="" textlink="">
      <xdr:nvSpPr>
        <xdr:cNvPr id="89" name="円/楕円 88"/>
        <xdr:cNvSpPr/>
      </xdr:nvSpPr>
      <xdr:spPr>
        <a:xfrm>
          <a:off x="3175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77487</xdr:rowOff>
    </xdr:from>
    <xdr:ext cx="762000" cy="259045"/>
    <xdr:sp macro="" textlink="">
      <xdr:nvSpPr>
        <xdr:cNvPr id="90" name="テキスト ボックス 89"/>
        <xdr:cNvSpPr txBox="1"/>
      </xdr:nvSpPr>
      <xdr:spPr>
        <a:xfrm>
          <a:off x="2844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15240</xdr:rowOff>
    </xdr:from>
    <xdr:to>
      <xdr:col>3</xdr:col>
      <xdr:colOff>330200</xdr:colOff>
      <xdr:row>45</xdr:row>
      <xdr:rowOff>116840</xdr:rowOff>
    </xdr:to>
    <xdr:sp macro="" textlink="">
      <xdr:nvSpPr>
        <xdr:cNvPr id="91" name="円/楕円 90"/>
        <xdr:cNvSpPr/>
      </xdr:nvSpPr>
      <xdr:spPr>
        <a:xfrm>
          <a:off x="2286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101617</xdr:rowOff>
    </xdr:from>
    <xdr:ext cx="762000" cy="259045"/>
    <xdr:sp macro="" textlink="">
      <xdr:nvSpPr>
        <xdr:cNvPr id="92" name="テキスト ボックス 91"/>
        <xdr:cNvSpPr txBox="1"/>
      </xdr:nvSpPr>
      <xdr:spPr>
        <a:xfrm>
          <a:off x="1955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3" name="円/楕円 92"/>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4" name="テキスト ボックス 93"/>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青森県内最大の行政面積であり、市域の大半が過疎地域かつ連担性が低く、行財政の効率化を進め難い側面があることなどから、類似団体平均を</a:t>
          </a:r>
          <a:r>
            <a:rPr kumimoji="1" lang="en-US" altLang="ja-JP" sz="1300">
              <a:solidFill>
                <a:schemeClr val="dk1"/>
              </a:solidFill>
              <a:effectLst/>
              <a:latin typeface="+mn-lt"/>
              <a:ea typeface="+mn-ea"/>
              <a:cs typeface="+mn-cs"/>
            </a:rPr>
            <a:t>4.9</a:t>
          </a:r>
          <a:r>
            <a:rPr kumimoji="1" lang="ja-JP" altLang="ja-JP" sz="1300">
              <a:solidFill>
                <a:schemeClr val="dk1"/>
              </a:solidFill>
              <a:effectLst/>
              <a:latin typeface="+mn-lt"/>
              <a:ea typeface="+mn-ea"/>
              <a:cs typeface="+mn-cs"/>
            </a:rPr>
            <a:t>ポイント上回っている。公共施設等の適正配置を図りつつ経常経費の削減を進め、人件費、公債費といった義務的経費の削減に繋げていくことで、財政構造の弾力性確保に努める。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104866</xdr:rowOff>
    </xdr:from>
    <xdr:to>
      <xdr:col>7</xdr:col>
      <xdr:colOff>152400</xdr:colOff>
      <xdr:row>64</xdr:row>
      <xdr:rowOff>104866</xdr:rowOff>
    </xdr:to>
    <xdr:cxnSp macro="">
      <xdr:nvCxnSpPr>
        <xdr:cNvPr id="131" name="直線コネクタ 130"/>
        <xdr:cNvCxnSpPr/>
      </xdr:nvCxnSpPr>
      <xdr:spPr>
        <a:xfrm>
          <a:off x="4114800" y="110776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104866</xdr:rowOff>
    </xdr:from>
    <xdr:to>
      <xdr:col>6</xdr:col>
      <xdr:colOff>0</xdr:colOff>
      <xdr:row>64</xdr:row>
      <xdr:rowOff>111760</xdr:rowOff>
    </xdr:to>
    <xdr:cxnSp macro="">
      <xdr:nvCxnSpPr>
        <xdr:cNvPr id="134" name="直線コネクタ 133"/>
        <xdr:cNvCxnSpPr/>
      </xdr:nvCxnSpPr>
      <xdr:spPr>
        <a:xfrm flipV="1">
          <a:off x="3225800" y="110776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146231</xdr:rowOff>
    </xdr:to>
    <xdr:cxnSp macro="">
      <xdr:nvCxnSpPr>
        <xdr:cNvPr id="137" name="直線コネクタ 136"/>
        <xdr:cNvCxnSpPr/>
      </xdr:nvCxnSpPr>
      <xdr:spPr>
        <a:xfrm flipV="1">
          <a:off x="2336800" y="110845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146231</xdr:rowOff>
    </xdr:from>
    <xdr:to>
      <xdr:col>3</xdr:col>
      <xdr:colOff>279400</xdr:colOff>
      <xdr:row>65</xdr:row>
      <xdr:rowOff>29935</xdr:rowOff>
    </xdr:to>
    <xdr:cxnSp macro="">
      <xdr:nvCxnSpPr>
        <xdr:cNvPr id="140" name="直線コネクタ 139"/>
        <xdr:cNvCxnSpPr/>
      </xdr:nvCxnSpPr>
      <xdr:spPr>
        <a:xfrm flipV="1">
          <a:off x="1447800" y="1111903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54066</xdr:rowOff>
    </xdr:from>
    <xdr:to>
      <xdr:col>7</xdr:col>
      <xdr:colOff>203200</xdr:colOff>
      <xdr:row>64</xdr:row>
      <xdr:rowOff>155666</xdr:rowOff>
    </xdr:to>
    <xdr:sp macro="" textlink="">
      <xdr:nvSpPr>
        <xdr:cNvPr id="150" name="円/楕円 149"/>
        <xdr:cNvSpPr/>
      </xdr:nvSpPr>
      <xdr:spPr>
        <a:xfrm>
          <a:off x="4902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26143</xdr:rowOff>
    </xdr:from>
    <xdr:ext cx="762000" cy="259045"/>
    <xdr:sp macro="" textlink="">
      <xdr:nvSpPr>
        <xdr:cNvPr id="151" name="財政構造の弾力性該当値テキスト"/>
        <xdr:cNvSpPr txBox="1"/>
      </xdr:nvSpPr>
      <xdr:spPr>
        <a:xfrm>
          <a:off x="5041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54066</xdr:rowOff>
    </xdr:from>
    <xdr:to>
      <xdr:col>6</xdr:col>
      <xdr:colOff>50800</xdr:colOff>
      <xdr:row>64</xdr:row>
      <xdr:rowOff>155666</xdr:rowOff>
    </xdr:to>
    <xdr:sp macro="" textlink="">
      <xdr:nvSpPr>
        <xdr:cNvPr id="152" name="円/楕円 151"/>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140443</xdr:rowOff>
    </xdr:from>
    <xdr:ext cx="736600" cy="259045"/>
    <xdr:sp macro="" textlink="">
      <xdr:nvSpPr>
        <xdr:cNvPr id="153" name="テキスト ボックス 152"/>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95431</xdr:rowOff>
    </xdr:from>
    <xdr:to>
      <xdr:col>3</xdr:col>
      <xdr:colOff>330200</xdr:colOff>
      <xdr:row>65</xdr:row>
      <xdr:rowOff>25581</xdr:rowOff>
    </xdr:to>
    <xdr:sp macro="" textlink="">
      <xdr:nvSpPr>
        <xdr:cNvPr id="156" name="円/楕円 155"/>
        <xdr:cNvSpPr/>
      </xdr:nvSpPr>
      <xdr:spPr>
        <a:xfrm>
          <a:off x="2286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10358</xdr:rowOff>
    </xdr:from>
    <xdr:ext cx="762000" cy="259045"/>
    <xdr:sp macro="" textlink="">
      <xdr:nvSpPr>
        <xdr:cNvPr id="157" name="テキスト ボックス 156"/>
        <xdr:cNvSpPr txBox="1"/>
      </xdr:nvSpPr>
      <xdr:spPr>
        <a:xfrm>
          <a:off x="1955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150585</xdr:rowOff>
    </xdr:from>
    <xdr:to>
      <xdr:col>2</xdr:col>
      <xdr:colOff>127000</xdr:colOff>
      <xdr:row>65</xdr:row>
      <xdr:rowOff>80735</xdr:rowOff>
    </xdr:to>
    <xdr:sp macro="" textlink="">
      <xdr:nvSpPr>
        <xdr:cNvPr id="158" name="円/楕円 157"/>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65512</xdr:rowOff>
    </xdr:from>
    <xdr:ext cx="762000" cy="259045"/>
    <xdr:sp macro="" textlink="">
      <xdr:nvSpPr>
        <xdr:cNvPr id="159" name="テキスト ボックス 158"/>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[121,881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15,866</a:t>
          </a:r>
          <a:r>
            <a:rPr kumimoji="1" lang="ja-JP" altLang="ja-JP" sz="1300">
              <a:solidFill>
                <a:schemeClr val="dk1"/>
              </a:solidFill>
              <a:effectLst/>
              <a:latin typeface="+mn-lt"/>
              <a:ea typeface="+mn-ea"/>
              <a:cs typeface="+mn-cs"/>
            </a:rPr>
            <a:t>円上回っている主な要因としては、青森県内最大の行政面積を有するなどの地勢・地理的要因が挙げられる。退職者一部不補充等経費の抑制に取り組んでいるものの、公共施設に係る管理運営経費等、地勢・地理的要因等から削減が及ばない経費が多く、行政コストが嵩む傾向にあることから、時代の変遷、地域・社会環境に即した事務事業の見直しや庁舎・各種施設に係る管理運営経費の最適化を継続して推進していか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56966</xdr:rowOff>
    </xdr:from>
    <xdr:to>
      <xdr:col>7</xdr:col>
      <xdr:colOff>152400</xdr:colOff>
      <xdr:row>85</xdr:row>
      <xdr:rowOff>127560</xdr:rowOff>
    </xdr:to>
    <xdr:cxnSp macro="">
      <xdr:nvCxnSpPr>
        <xdr:cNvPr id="194" name="直線コネクタ 193"/>
        <xdr:cNvCxnSpPr/>
      </xdr:nvCxnSpPr>
      <xdr:spPr>
        <a:xfrm flipV="1">
          <a:off x="4114800" y="14630216"/>
          <a:ext cx="8382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127560</xdr:rowOff>
    </xdr:from>
    <xdr:to>
      <xdr:col>6</xdr:col>
      <xdr:colOff>0</xdr:colOff>
      <xdr:row>85</xdr:row>
      <xdr:rowOff>142480</xdr:rowOff>
    </xdr:to>
    <xdr:cxnSp macro="">
      <xdr:nvCxnSpPr>
        <xdr:cNvPr id="197" name="直線コネクタ 196"/>
        <xdr:cNvCxnSpPr/>
      </xdr:nvCxnSpPr>
      <xdr:spPr>
        <a:xfrm flipV="1">
          <a:off x="3225800" y="14700810"/>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142480</xdr:rowOff>
    </xdr:from>
    <xdr:to>
      <xdr:col>4</xdr:col>
      <xdr:colOff>482600</xdr:colOff>
      <xdr:row>85</xdr:row>
      <xdr:rowOff>147721</xdr:rowOff>
    </xdr:to>
    <xdr:cxnSp macro="">
      <xdr:nvCxnSpPr>
        <xdr:cNvPr id="200" name="直線コネクタ 199"/>
        <xdr:cNvCxnSpPr/>
      </xdr:nvCxnSpPr>
      <xdr:spPr>
        <a:xfrm flipV="1">
          <a:off x="2336800" y="14715730"/>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97111</xdr:rowOff>
    </xdr:from>
    <xdr:ext cx="762000" cy="259045"/>
    <xdr:sp macro="" textlink="">
      <xdr:nvSpPr>
        <xdr:cNvPr id="202" name="テキスト ボックス 201"/>
        <xdr:cNvSpPr txBox="1"/>
      </xdr:nvSpPr>
      <xdr:spPr>
        <a:xfrm>
          <a:off x="2844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147721</xdr:rowOff>
    </xdr:from>
    <xdr:to>
      <xdr:col>3</xdr:col>
      <xdr:colOff>279400</xdr:colOff>
      <xdr:row>86</xdr:row>
      <xdr:rowOff>169298</xdr:rowOff>
    </xdr:to>
    <xdr:cxnSp macro="">
      <xdr:nvCxnSpPr>
        <xdr:cNvPr id="203" name="直線コネクタ 202"/>
        <xdr:cNvCxnSpPr/>
      </xdr:nvCxnSpPr>
      <xdr:spPr>
        <a:xfrm flipV="1">
          <a:off x="1447800" y="14720971"/>
          <a:ext cx="889000" cy="19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6166</xdr:rowOff>
    </xdr:from>
    <xdr:to>
      <xdr:col>7</xdr:col>
      <xdr:colOff>203200</xdr:colOff>
      <xdr:row>85</xdr:row>
      <xdr:rowOff>107766</xdr:rowOff>
    </xdr:to>
    <xdr:sp macro="" textlink="">
      <xdr:nvSpPr>
        <xdr:cNvPr id="213" name="円/楕円 212"/>
        <xdr:cNvSpPr/>
      </xdr:nvSpPr>
      <xdr:spPr>
        <a:xfrm>
          <a:off x="4902200" y="145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149693</xdr:rowOff>
    </xdr:from>
    <xdr:ext cx="762000" cy="259045"/>
    <xdr:sp macro="" textlink="">
      <xdr:nvSpPr>
        <xdr:cNvPr id="214" name="人件費・物件費等の状況該当値テキスト"/>
        <xdr:cNvSpPr txBox="1"/>
      </xdr:nvSpPr>
      <xdr:spPr>
        <a:xfrm>
          <a:off x="5041900" y="1455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121,881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76760</xdr:rowOff>
    </xdr:from>
    <xdr:to>
      <xdr:col>6</xdr:col>
      <xdr:colOff>50800</xdr:colOff>
      <xdr:row>86</xdr:row>
      <xdr:rowOff>6910</xdr:rowOff>
    </xdr:to>
    <xdr:sp macro="" textlink="">
      <xdr:nvSpPr>
        <xdr:cNvPr id="215" name="円/楕円 214"/>
        <xdr:cNvSpPr/>
      </xdr:nvSpPr>
      <xdr:spPr>
        <a:xfrm>
          <a:off x="4064000" y="146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163137</xdr:rowOff>
    </xdr:from>
    <xdr:ext cx="736600" cy="259045"/>
    <xdr:sp macro="" textlink="">
      <xdr:nvSpPr>
        <xdr:cNvPr id="216" name="テキスト ボックス 215"/>
        <xdr:cNvSpPr txBox="1"/>
      </xdr:nvSpPr>
      <xdr:spPr>
        <a:xfrm>
          <a:off x="3733800" y="14736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91680</xdr:rowOff>
    </xdr:from>
    <xdr:to>
      <xdr:col>4</xdr:col>
      <xdr:colOff>533400</xdr:colOff>
      <xdr:row>86</xdr:row>
      <xdr:rowOff>21830</xdr:rowOff>
    </xdr:to>
    <xdr:sp macro="" textlink="">
      <xdr:nvSpPr>
        <xdr:cNvPr id="217" name="円/楕円 216"/>
        <xdr:cNvSpPr/>
      </xdr:nvSpPr>
      <xdr:spPr>
        <a:xfrm>
          <a:off x="3175000" y="14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6607</xdr:rowOff>
    </xdr:from>
    <xdr:ext cx="762000" cy="259045"/>
    <xdr:sp macro="" textlink="">
      <xdr:nvSpPr>
        <xdr:cNvPr id="218" name="テキスト ボックス 217"/>
        <xdr:cNvSpPr txBox="1"/>
      </xdr:nvSpPr>
      <xdr:spPr>
        <a:xfrm>
          <a:off x="2844800" y="147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128,260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96921</xdr:rowOff>
    </xdr:from>
    <xdr:to>
      <xdr:col>3</xdr:col>
      <xdr:colOff>330200</xdr:colOff>
      <xdr:row>86</xdr:row>
      <xdr:rowOff>27071</xdr:rowOff>
    </xdr:to>
    <xdr:sp macro="" textlink="">
      <xdr:nvSpPr>
        <xdr:cNvPr id="219" name="円/楕円 218"/>
        <xdr:cNvSpPr/>
      </xdr:nvSpPr>
      <xdr:spPr>
        <a:xfrm>
          <a:off x="2286000" y="146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11848</xdr:rowOff>
    </xdr:from>
    <xdr:ext cx="762000" cy="259045"/>
    <xdr:sp macro="" textlink="">
      <xdr:nvSpPr>
        <xdr:cNvPr id="220" name="テキスト ボックス 219"/>
        <xdr:cNvSpPr txBox="1"/>
      </xdr:nvSpPr>
      <xdr:spPr>
        <a:xfrm>
          <a:off x="1955800" y="14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118498</xdr:rowOff>
    </xdr:from>
    <xdr:to>
      <xdr:col>2</xdr:col>
      <xdr:colOff>127000</xdr:colOff>
      <xdr:row>87</xdr:row>
      <xdr:rowOff>48648</xdr:rowOff>
    </xdr:to>
    <xdr:sp macro="" textlink="">
      <xdr:nvSpPr>
        <xdr:cNvPr id="221" name="円/楕円 220"/>
        <xdr:cNvSpPr/>
      </xdr:nvSpPr>
      <xdr:spPr>
        <a:xfrm>
          <a:off x="1397000" y="148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33425</xdr:rowOff>
    </xdr:from>
    <xdr:ext cx="762000" cy="259045"/>
    <xdr:sp macro="" textlink="">
      <xdr:nvSpPr>
        <xdr:cNvPr id="222" name="テキスト ボックス 221"/>
        <xdr:cNvSpPr txBox="1"/>
      </xdr:nvSpPr>
      <xdr:spPr>
        <a:xfrm>
          <a:off x="1066800" y="1494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全国市平均から</a:t>
          </a:r>
          <a:r>
            <a:rPr kumimoji="1" lang="en-US" altLang="ja-JP" sz="1300">
              <a:solidFill>
                <a:schemeClr val="dk1"/>
              </a:solidFill>
              <a:effectLst/>
              <a:latin typeface="+mn-lt"/>
              <a:ea typeface="+mn-ea"/>
              <a:cs typeface="+mn-cs"/>
            </a:rPr>
            <a:t>6.4</a:t>
          </a:r>
          <a:r>
            <a:rPr kumimoji="1" lang="ja-JP" altLang="ja-JP" sz="1300">
              <a:solidFill>
                <a:schemeClr val="dk1"/>
              </a:solidFill>
              <a:effectLst/>
              <a:latin typeface="+mn-lt"/>
              <a:ea typeface="+mn-ea"/>
              <a:cs typeface="+mn-cs"/>
            </a:rPr>
            <a:t>ポイント、類似団体平均から</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ポイントそれぞれ下回っている状況にあり、低水準を継続している。退職者不補充に加え、人件費削減によって減少したが、引き続き、職員構成のバランス維持を継続し、給与水準の適正化維持に向けた取り組みを継続していく。</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79</xdr:row>
      <xdr:rowOff>164193</xdr:rowOff>
    </xdr:to>
    <xdr:cxnSp macro="">
      <xdr:nvCxnSpPr>
        <xdr:cNvPr id="258" name="直線コネクタ 257"/>
        <xdr:cNvCxnSpPr/>
      </xdr:nvCxnSpPr>
      <xdr:spPr>
        <a:xfrm>
          <a:off x="16179800" y="13708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81</xdr:row>
      <xdr:rowOff>154516</xdr:rowOff>
    </xdr:to>
    <xdr:cxnSp macro="">
      <xdr:nvCxnSpPr>
        <xdr:cNvPr id="261" name="直線コネクタ 260"/>
        <xdr:cNvCxnSpPr/>
      </xdr:nvCxnSpPr>
      <xdr:spPr>
        <a:xfrm flipV="1">
          <a:off x="15290800" y="13708743"/>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86</xdr:row>
      <xdr:rowOff>170543</xdr:rowOff>
    </xdr:to>
    <xdr:cxnSp macro="">
      <xdr:nvCxnSpPr>
        <xdr:cNvPr id="264" name="直線コネクタ 263"/>
        <xdr:cNvCxnSpPr/>
      </xdr:nvCxnSpPr>
      <xdr:spPr>
        <a:xfrm flipV="1">
          <a:off x="14401800" y="14041966"/>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147562</xdr:rowOff>
    </xdr:from>
    <xdr:to>
      <xdr:col>21</xdr:col>
      <xdr:colOff>0</xdr:colOff>
      <xdr:row>86</xdr:row>
      <xdr:rowOff>170543</xdr:rowOff>
    </xdr:to>
    <xdr:cxnSp macro="">
      <xdr:nvCxnSpPr>
        <xdr:cNvPr id="267" name="直線コネクタ 266"/>
        <xdr:cNvCxnSpPr/>
      </xdr:nvCxnSpPr>
      <xdr:spPr>
        <a:xfrm>
          <a:off x="13512800" y="1489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79</xdr:row>
      <xdr:rowOff>113393</xdr:rowOff>
    </xdr:from>
    <xdr:to>
      <xdr:col>24</xdr:col>
      <xdr:colOff>609600</xdr:colOff>
      <xdr:row>80</xdr:row>
      <xdr:rowOff>43543</xdr:rowOff>
    </xdr:to>
    <xdr:sp macro="" textlink="">
      <xdr:nvSpPr>
        <xdr:cNvPr id="277" name="円/楕円 276"/>
        <xdr:cNvSpPr/>
      </xdr:nvSpPr>
      <xdr:spPr>
        <a:xfrm>
          <a:off x="169672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34670</xdr:rowOff>
    </xdr:from>
    <xdr:ext cx="762000" cy="259045"/>
    <xdr:sp macro="" textlink="">
      <xdr:nvSpPr>
        <xdr:cNvPr id="278" name="給与水準   （国との比較）該当値テキスト"/>
        <xdr:cNvSpPr txBox="1"/>
      </xdr:nvSpPr>
      <xdr:spPr>
        <a:xfrm>
          <a:off x="171069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113393</xdr:rowOff>
    </xdr:from>
    <xdr:to>
      <xdr:col>23</xdr:col>
      <xdr:colOff>457200</xdr:colOff>
      <xdr:row>80</xdr:row>
      <xdr:rowOff>43543</xdr:rowOff>
    </xdr:to>
    <xdr:sp macro="" textlink="">
      <xdr:nvSpPr>
        <xdr:cNvPr id="279" name="円/楕円 278"/>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53720</xdr:rowOff>
    </xdr:from>
    <xdr:ext cx="736600" cy="259045"/>
    <xdr:sp macro="" textlink="">
      <xdr:nvSpPr>
        <xdr:cNvPr id="280" name="テキスト ボックス 279"/>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1" name="円/楕円 280"/>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2" name="テキスト ボックス 281"/>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119743</xdr:rowOff>
    </xdr:from>
    <xdr:to>
      <xdr:col>21</xdr:col>
      <xdr:colOff>50800</xdr:colOff>
      <xdr:row>87</xdr:row>
      <xdr:rowOff>49893</xdr:rowOff>
    </xdr:to>
    <xdr:sp macro="" textlink="">
      <xdr:nvSpPr>
        <xdr:cNvPr id="283" name="円/楕円 282"/>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60070</xdr:rowOff>
    </xdr:from>
    <xdr:ext cx="762000" cy="259045"/>
    <xdr:sp macro="" textlink="">
      <xdr:nvSpPr>
        <xdr:cNvPr id="284" name="テキスト ボックス 283"/>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96762</xdr:rowOff>
    </xdr:from>
    <xdr:to>
      <xdr:col>19</xdr:col>
      <xdr:colOff>533400</xdr:colOff>
      <xdr:row>87</xdr:row>
      <xdr:rowOff>26912</xdr:rowOff>
    </xdr:to>
    <xdr:sp macro="" textlink="">
      <xdr:nvSpPr>
        <xdr:cNvPr id="285" name="円/楕円 284"/>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37089</xdr:rowOff>
    </xdr:from>
    <xdr:ext cx="762000" cy="259045"/>
    <xdr:sp macro="" textlink="">
      <xdr:nvSpPr>
        <xdr:cNvPr id="286" name="テキスト ボックス 285"/>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1.16</a:t>
          </a:r>
          <a:r>
            <a:rPr kumimoji="1" lang="ja-JP" altLang="ja-JP" sz="1300">
              <a:solidFill>
                <a:schemeClr val="dk1"/>
              </a:solidFill>
              <a:effectLst/>
              <a:latin typeface="+mn-lt"/>
              <a:ea typeface="+mn-ea"/>
              <a:cs typeface="+mn-cs"/>
            </a:rPr>
            <a:t>人上回るものの、市町村合併以降、退職者一部不補充等による職員数の適正化を推進している。旧町村３地区にそれぞれ分庁舎を設置していることなどにより指標が上回っているが、今後も各地区の行政ニーズを的確に把握しつつ、適宜、事務事業の見直しを図ることや、民間委託・市民協働の推進など、限られた人員で最大限の効果を発揮できるよう効率性の追求に取り組んで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30374</xdr:rowOff>
    </xdr:to>
    <xdr:cxnSp macro="">
      <xdr:nvCxnSpPr>
        <xdr:cNvPr id="321" name="直線コネクタ 320"/>
        <xdr:cNvCxnSpPr/>
      </xdr:nvCxnSpPr>
      <xdr:spPr>
        <a:xfrm flipV="1">
          <a:off x="16179800" y="1065022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30374</xdr:rowOff>
    </xdr:from>
    <xdr:to>
      <xdr:col>23</xdr:col>
      <xdr:colOff>406400</xdr:colOff>
      <xdr:row>62</xdr:row>
      <xdr:rowOff>76623</xdr:rowOff>
    </xdr:to>
    <xdr:cxnSp macro="">
      <xdr:nvCxnSpPr>
        <xdr:cNvPr id="324" name="直線コネクタ 323"/>
        <xdr:cNvCxnSpPr/>
      </xdr:nvCxnSpPr>
      <xdr:spPr>
        <a:xfrm flipV="1">
          <a:off x="15290800" y="1066027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76623</xdr:rowOff>
    </xdr:from>
    <xdr:to>
      <xdr:col>22</xdr:col>
      <xdr:colOff>203200</xdr:colOff>
      <xdr:row>62</xdr:row>
      <xdr:rowOff>86678</xdr:rowOff>
    </xdr:to>
    <xdr:cxnSp macro="">
      <xdr:nvCxnSpPr>
        <xdr:cNvPr id="327" name="直線コネクタ 326"/>
        <xdr:cNvCxnSpPr/>
      </xdr:nvCxnSpPr>
      <xdr:spPr>
        <a:xfrm flipV="1">
          <a:off x="14401800" y="107065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86678</xdr:rowOff>
    </xdr:from>
    <xdr:to>
      <xdr:col>21</xdr:col>
      <xdr:colOff>0</xdr:colOff>
      <xdr:row>62</xdr:row>
      <xdr:rowOff>102764</xdr:rowOff>
    </xdr:to>
    <xdr:cxnSp macro="">
      <xdr:nvCxnSpPr>
        <xdr:cNvPr id="330" name="直線コネクタ 329"/>
        <xdr:cNvCxnSpPr/>
      </xdr:nvCxnSpPr>
      <xdr:spPr>
        <a:xfrm flipV="1">
          <a:off x="13512800" y="1071657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0" name="円/楕円 339"/>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113047</xdr:rowOff>
    </xdr:from>
    <xdr:ext cx="762000" cy="259045"/>
    <xdr:sp macro="" textlink="">
      <xdr:nvSpPr>
        <xdr:cNvPr id="341"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151024</xdr:rowOff>
    </xdr:from>
    <xdr:to>
      <xdr:col>23</xdr:col>
      <xdr:colOff>457200</xdr:colOff>
      <xdr:row>62</xdr:row>
      <xdr:rowOff>81174</xdr:rowOff>
    </xdr:to>
    <xdr:sp macro="" textlink="">
      <xdr:nvSpPr>
        <xdr:cNvPr id="342" name="円/楕円 341"/>
        <xdr:cNvSpPr/>
      </xdr:nvSpPr>
      <xdr:spPr>
        <a:xfrm>
          <a:off x="16129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65951</xdr:rowOff>
    </xdr:from>
    <xdr:ext cx="736600" cy="259045"/>
    <xdr:sp macro="" textlink="">
      <xdr:nvSpPr>
        <xdr:cNvPr id="343" name="テキスト ボックス 342"/>
        <xdr:cNvSpPr txBox="1"/>
      </xdr:nvSpPr>
      <xdr:spPr>
        <a:xfrm>
          <a:off x="15798800" y="1069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25823</xdr:rowOff>
    </xdr:from>
    <xdr:to>
      <xdr:col>22</xdr:col>
      <xdr:colOff>254000</xdr:colOff>
      <xdr:row>62</xdr:row>
      <xdr:rowOff>127423</xdr:rowOff>
    </xdr:to>
    <xdr:sp macro="" textlink="">
      <xdr:nvSpPr>
        <xdr:cNvPr id="344" name="円/楕円 343"/>
        <xdr:cNvSpPr/>
      </xdr:nvSpPr>
      <xdr:spPr>
        <a:xfrm>
          <a:off x="15240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45" name="テキスト ボックス 344"/>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35878</xdr:rowOff>
    </xdr:from>
    <xdr:to>
      <xdr:col>21</xdr:col>
      <xdr:colOff>50800</xdr:colOff>
      <xdr:row>62</xdr:row>
      <xdr:rowOff>137478</xdr:rowOff>
    </xdr:to>
    <xdr:sp macro="" textlink="">
      <xdr:nvSpPr>
        <xdr:cNvPr id="346" name="円/楕円 345"/>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122255</xdr:rowOff>
    </xdr:from>
    <xdr:ext cx="762000" cy="259045"/>
    <xdr:sp macro="" textlink="">
      <xdr:nvSpPr>
        <xdr:cNvPr id="347" name="テキスト ボックス 346"/>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51964</xdr:rowOff>
    </xdr:from>
    <xdr:to>
      <xdr:col>19</xdr:col>
      <xdr:colOff>533400</xdr:colOff>
      <xdr:row>62</xdr:row>
      <xdr:rowOff>153564</xdr:rowOff>
    </xdr:to>
    <xdr:sp macro="" textlink="">
      <xdr:nvSpPr>
        <xdr:cNvPr id="348" name="円/楕円 347"/>
        <xdr:cNvSpPr/>
      </xdr:nvSpPr>
      <xdr:spPr>
        <a:xfrm>
          <a:off x="13462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138341</xdr:rowOff>
    </xdr:from>
    <xdr:ext cx="762000" cy="259045"/>
    <xdr:sp macro="" textlink="">
      <xdr:nvSpPr>
        <xdr:cNvPr id="349" name="テキスト ボックス 348"/>
        <xdr:cNvSpPr txBox="1"/>
      </xdr:nvSpPr>
      <xdr:spPr>
        <a:xfrm>
          <a:off x="13131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比率は継続して改善しており、平成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年度より地方債協議制度における協議団体となったものの、依然として類似団体平均を</a:t>
          </a:r>
          <a:r>
            <a:rPr kumimoji="1" lang="en-US" altLang="ja-JP" sz="1300">
              <a:solidFill>
                <a:schemeClr val="dk1"/>
              </a:solidFill>
              <a:effectLst/>
              <a:latin typeface="+mn-lt"/>
              <a:ea typeface="+mn-ea"/>
              <a:cs typeface="+mn-cs"/>
            </a:rPr>
            <a:t>9.9</a:t>
          </a:r>
          <a:r>
            <a:rPr kumimoji="1" lang="ja-JP" altLang="ja-JP" sz="1300">
              <a:solidFill>
                <a:schemeClr val="dk1"/>
              </a:solidFill>
              <a:effectLst/>
              <a:latin typeface="+mn-lt"/>
              <a:ea typeface="+mn-ea"/>
              <a:cs typeface="+mn-cs"/>
            </a:rPr>
            <a:t>ポイント上回っている。学校建設や一部事務組合の一般廃棄物及びし尿処理施設整備等の大規模事業に係る起債償還により比率が悪化した経緯を踏まえ、新規地方債発行に当たっては、厳選かつ計画的な事業の進捗を図ることで抑制し、更なる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28893</xdr:rowOff>
    </xdr:from>
    <xdr:to>
      <xdr:col>24</xdr:col>
      <xdr:colOff>558800</xdr:colOff>
      <xdr:row>43</xdr:row>
      <xdr:rowOff>53022</xdr:rowOff>
    </xdr:to>
    <xdr:cxnSp macro="">
      <xdr:nvCxnSpPr>
        <xdr:cNvPr id="379" name="直線コネクタ 378"/>
        <xdr:cNvCxnSpPr/>
      </xdr:nvCxnSpPr>
      <xdr:spPr>
        <a:xfrm flipV="1">
          <a:off x="16179800" y="740124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53022</xdr:rowOff>
    </xdr:from>
    <xdr:to>
      <xdr:col>23</xdr:col>
      <xdr:colOff>406400</xdr:colOff>
      <xdr:row>43</xdr:row>
      <xdr:rowOff>83185</xdr:rowOff>
    </xdr:to>
    <xdr:cxnSp macro="">
      <xdr:nvCxnSpPr>
        <xdr:cNvPr id="382" name="直線コネクタ 381"/>
        <xdr:cNvCxnSpPr/>
      </xdr:nvCxnSpPr>
      <xdr:spPr>
        <a:xfrm flipV="1">
          <a:off x="15290800" y="74253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83185</xdr:rowOff>
    </xdr:from>
    <xdr:to>
      <xdr:col>22</xdr:col>
      <xdr:colOff>203200</xdr:colOff>
      <xdr:row>43</xdr:row>
      <xdr:rowOff>137478</xdr:rowOff>
    </xdr:to>
    <xdr:cxnSp macro="">
      <xdr:nvCxnSpPr>
        <xdr:cNvPr id="385" name="直線コネクタ 384"/>
        <xdr:cNvCxnSpPr/>
      </xdr:nvCxnSpPr>
      <xdr:spPr>
        <a:xfrm flipV="1">
          <a:off x="14401800" y="74555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137478</xdr:rowOff>
    </xdr:from>
    <xdr:to>
      <xdr:col>21</xdr:col>
      <xdr:colOff>0</xdr:colOff>
      <xdr:row>43</xdr:row>
      <xdr:rowOff>161607</xdr:rowOff>
    </xdr:to>
    <xdr:cxnSp macro="">
      <xdr:nvCxnSpPr>
        <xdr:cNvPr id="388" name="直線コネクタ 387"/>
        <xdr:cNvCxnSpPr/>
      </xdr:nvCxnSpPr>
      <xdr:spPr>
        <a:xfrm flipV="1">
          <a:off x="13512800" y="75098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149543</xdr:rowOff>
    </xdr:from>
    <xdr:to>
      <xdr:col>24</xdr:col>
      <xdr:colOff>609600</xdr:colOff>
      <xdr:row>43</xdr:row>
      <xdr:rowOff>79693</xdr:rowOff>
    </xdr:to>
    <xdr:sp macro="" textlink="">
      <xdr:nvSpPr>
        <xdr:cNvPr id="398" name="円/楕円 397"/>
        <xdr:cNvSpPr/>
      </xdr:nvSpPr>
      <xdr:spPr>
        <a:xfrm>
          <a:off x="169672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121620</xdr:rowOff>
    </xdr:from>
    <xdr:ext cx="762000" cy="259045"/>
    <xdr:sp macro="" textlink="">
      <xdr:nvSpPr>
        <xdr:cNvPr id="399" name="公債費負担の状況該当値テキスト"/>
        <xdr:cNvSpPr txBox="1"/>
      </xdr:nvSpPr>
      <xdr:spPr>
        <a:xfrm>
          <a:off x="17106900" y="732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2222</xdr:rowOff>
    </xdr:from>
    <xdr:to>
      <xdr:col>23</xdr:col>
      <xdr:colOff>457200</xdr:colOff>
      <xdr:row>43</xdr:row>
      <xdr:rowOff>103822</xdr:rowOff>
    </xdr:to>
    <xdr:sp macro="" textlink="">
      <xdr:nvSpPr>
        <xdr:cNvPr id="400" name="円/楕円 399"/>
        <xdr:cNvSpPr/>
      </xdr:nvSpPr>
      <xdr:spPr>
        <a:xfrm>
          <a:off x="16129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88599</xdr:rowOff>
    </xdr:from>
    <xdr:ext cx="736600" cy="259045"/>
    <xdr:sp macro="" textlink="">
      <xdr:nvSpPr>
        <xdr:cNvPr id="401" name="テキスト ボックス 400"/>
        <xdr:cNvSpPr txBox="1"/>
      </xdr:nvSpPr>
      <xdr:spPr>
        <a:xfrm>
          <a:off x="15798800" y="7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32385</xdr:rowOff>
    </xdr:from>
    <xdr:to>
      <xdr:col>22</xdr:col>
      <xdr:colOff>254000</xdr:colOff>
      <xdr:row>43</xdr:row>
      <xdr:rowOff>133985</xdr:rowOff>
    </xdr:to>
    <xdr:sp macro="" textlink="">
      <xdr:nvSpPr>
        <xdr:cNvPr id="402" name="円/楕円 401"/>
        <xdr:cNvSpPr/>
      </xdr:nvSpPr>
      <xdr:spPr>
        <a:xfrm>
          <a:off x="15240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118762</xdr:rowOff>
    </xdr:from>
    <xdr:ext cx="762000" cy="259045"/>
    <xdr:sp macro="" textlink="">
      <xdr:nvSpPr>
        <xdr:cNvPr id="403" name="テキスト ボックス 402"/>
        <xdr:cNvSpPr txBox="1"/>
      </xdr:nvSpPr>
      <xdr:spPr>
        <a:xfrm>
          <a:off x="14909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86678</xdr:rowOff>
    </xdr:from>
    <xdr:to>
      <xdr:col>21</xdr:col>
      <xdr:colOff>50800</xdr:colOff>
      <xdr:row>44</xdr:row>
      <xdr:rowOff>16828</xdr:rowOff>
    </xdr:to>
    <xdr:sp macro="" textlink="">
      <xdr:nvSpPr>
        <xdr:cNvPr id="404" name="円/楕円 403"/>
        <xdr:cNvSpPr/>
      </xdr:nvSpPr>
      <xdr:spPr>
        <a:xfrm>
          <a:off x="14351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1605</xdr:rowOff>
    </xdr:from>
    <xdr:ext cx="762000" cy="259045"/>
    <xdr:sp macro="" textlink="">
      <xdr:nvSpPr>
        <xdr:cNvPr id="405" name="テキスト ボックス 404"/>
        <xdr:cNvSpPr txBox="1"/>
      </xdr:nvSpPr>
      <xdr:spPr>
        <a:xfrm>
          <a:off x="14020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110807</xdr:rowOff>
    </xdr:from>
    <xdr:to>
      <xdr:col>19</xdr:col>
      <xdr:colOff>533400</xdr:colOff>
      <xdr:row>44</xdr:row>
      <xdr:rowOff>40957</xdr:rowOff>
    </xdr:to>
    <xdr:sp macro="" textlink="">
      <xdr:nvSpPr>
        <xdr:cNvPr id="406" name="円/楕円 405"/>
        <xdr:cNvSpPr/>
      </xdr:nvSpPr>
      <xdr:spPr>
        <a:xfrm>
          <a:off x="13462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25734</xdr:rowOff>
    </xdr:from>
    <xdr:ext cx="762000" cy="259045"/>
    <xdr:sp macro="" textlink="">
      <xdr:nvSpPr>
        <xdr:cNvPr id="407" name="テキスト ボックス 406"/>
        <xdr:cNvSpPr txBox="1"/>
      </xdr:nvSpPr>
      <xdr:spPr>
        <a:xfrm>
          <a:off x="13131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比率の改善傾向は明らかであるものの、依然として類似団体平均を</a:t>
          </a:r>
          <a:r>
            <a:rPr kumimoji="1" lang="en-US" altLang="ja-JP" sz="1300">
              <a:solidFill>
                <a:schemeClr val="dk1"/>
              </a:solidFill>
              <a:effectLst/>
              <a:latin typeface="+mn-lt"/>
              <a:ea typeface="+mn-ea"/>
              <a:cs typeface="+mn-cs"/>
            </a:rPr>
            <a:t>149.2</a:t>
          </a:r>
          <a:r>
            <a:rPr kumimoji="1" lang="ja-JP" altLang="ja-JP" sz="1300">
              <a:solidFill>
                <a:schemeClr val="dk1"/>
              </a:solidFill>
              <a:effectLst/>
              <a:latin typeface="+mn-lt"/>
              <a:ea typeface="+mn-ea"/>
              <a:cs typeface="+mn-cs"/>
            </a:rPr>
            <a:t>ポイント上回っている状況にある。比率を押し上げる要因としては、一般会計の地方債現在高及び各特別会計や一部事務組合の地方債現在高に係る財政負担のほか、一部事務組合下北医療センターの資金不足額に対する財政負担が挙げられるが、今後も指標改善に向けて地方債の抑制を図るとともに、下北医療センターの経営健全化に係る取組を重点的に支援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116268</xdr:rowOff>
    </xdr:to>
    <xdr:cxnSp macro="">
      <xdr:nvCxnSpPr>
        <xdr:cNvPr id="432" name="直線コネクタ 431"/>
        <xdr:cNvCxnSpPr/>
      </xdr:nvCxnSpPr>
      <xdr:spPr>
        <a:xfrm flipV="1">
          <a:off x="17018000" y="2571750"/>
          <a:ext cx="0" cy="11449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88345</xdr:rowOff>
    </xdr:from>
    <xdr:ext cx="762000" cy="259045"/>
    <xdr:sp macro="" textlink="">
      <xdr:nvSpPr>
        <xdr:cNvPr id="433" name="将来負担の状況最小値テキスト"/>
        <xdr:cNvSpPr txBox="1"/>
      </xdr:nvSpPr>
      <xdr:spPr>
        <a:xfrm>
          <a:off x="17106900" y="368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21</xdr:row>
      <xdr:rowOff>116268</xdr:rowOff>
    </xdr:from>
    <xdr:to>
      <xdr:col>24</xdr:col>
      <xdr:colOff>647700</xdr:colOff>
      <xdr:row>21</xdr:row>
      <xdr:rowOff>116268</xdr:rowOff>
    </xdr:to>
    <xdr:cxnSp macro="">
      <xdr:nvCxnSpPr>
        <xdr:cNvPr id="434" name="直線コネクタ 433"/>
        <xdr:cNvCxnSpPr/>
      </xdr:nvCxnSpPr>
      <xdr:spPr>
        <a:xfrm>
          <a:off x="16929100" y="37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74041</xdr:rowOff>
    </xdr:from>
    <xdr:to>
      <xdr:col>24</xdr:col>
      <xdr:colOff>558800</xdr:colOff>
      <xdr:row>21</xdr:row>
      <xdr:rowOff>167545</xdr:rowOff>
    </xdr:to>
    <xdr:cxnSp macro="">
      <xdr:nvCxnSpPr>
        <xdr:cNvPr id="437" name="直線コネクタ 436"/>
        <xdr:cNvCxnSpPr/>
      </xdr:nvCxnSpPr>
      <xdr:spPr>
        <a:xfrm flipV="1">
          <a:off x="16179800" y="3674491"/>
          <a:ext cx="8382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168419</xdr:rowOff>
    </xdr:from>
    <xdr:ext cx="762000" cy="259045"/>
    <xdr:sp macro="" textlink="">
      <xdr:nvSpPr>
        <xdr:cNvPr id="438" name="将来負担の状況平均値テキスト"/>
        <xdr:cNvSpPr txBox="1"/>
      </xdr:nvSpPr>
      <xdr:spPr>
        <a:xfrm>
          <a:off x="17106900" y="256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151892</xdr:rowOff>
    </xdr:from>
    <xdr:to>
      <xdr:col>24</xdr:col>
      <xdr:colOff>609600</xdr:colOff>
      <xdr:row>16</xdr:row>
      <xdr:rowOff>82042</xdr:rowOff>
    </xdr:to>
    <xdr:sp macro="" textlink="">
      <xdr:nvSpPr>
        <xdr:cNvPr id="439" name="フローチャート : 判断 438"/>
        <xdr:cNvSpPr/>
      </xdr:nvSpPr>
      <xdr:spPr>
        <a:xfrm>
          <a:off x="169672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167545</xdr:rowOff>
    </xdr:from>
    <xdr:to>
      <xdr:col>23</xdr:col>
      <xdr:colOff>406400</xdr:colOff>
      <xdr:row>22</xdr:row>
      <xdr:rowOff>32290</xdr:rowOff>
    </xdr:to>
    <xdr:cxnSp macro="">
      <xdr:nvCxnSpPr>
        <xdr:cNvPr id="440" name="直線コネクタ 439"/>
        <xdr:cNvCxnSpPr/>
      </xdr:nvCxnSpPr>
      <xdr:spPr>
        <a:xfrm flipV="1">
          <a:off x="15290800" y="3767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54642</xdr:rowOff>
    </xdr:from>
    <xdr:to>
      <xdr:col>23</xdr:col>
      <xdr:colOff>457200</xdr:colOff>
      <xdr:row>16</xdr:row>
      <xdr:rowOff>156242</xdr:rowOff>
    </xdr:to>
    <xdr:sp macro="" textlink="">
      <xdr:nvSpPr>
        <xdr:cNvPr id="441" name="フローチャート : 判断 440"/>
        <xdr:cNvSpPr/>
      </xdr:nvSpPr>
      <xdr:spPr>
        <a:xfrm>
          <a:off x="16129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166419</xdr:rowOff>
    </xdr:from>
    <xdr:ext cx="736600" cy="259045"/>
    <xdr:sp macro="" textlink="">
      <xdr:nvSpPr>
        <xdr:cNvPr id="442" name="テキスト ボックス 441"/>
        <xdr:cNvSpPr txBox="1"/>
      </xdr:nvSpPr>
      <xdr:spPr>
        <a:xfrm>
          <a:off x="15798800" y="256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32290</xdr:rowOff>
    </xdr:from>
    <xdr:to>
      <xdr:col>22</xdr:col>
      <xdr:colOff>203200</xdr:colOff>
      <xdr:row>22</xdr:row>
      <xdr:rowOff>88392</xdr:rowOff>
    </xdr:to>
    <xdr:cxnSp macro="">
      <xdr:nvCxnSpPr>
        <xdr:cNvPr id="443" name="直線コネクタ 442"/>
        <xdr:cNvCxnSpPr/>
      </xdr:nvCxnSpPr>
      <xdr:spPr>
        <a:xfrm flipV="1">
          <a:off x="14401800" y="3804190"/>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81185</xdr:rowOff>
    </xdr:from>
    <xdr:to>
      <xdr:col>22</xdr:col>
      <xdr:colOff>254000</xdr:colOff>
      <xdr:row>17</xdr:row>
      <xdr:rowOff>11335</xdr:rowOff>
    </xdr:to>
    <xdr:sp macro="" textlink="">
      <xdr:nvSpPr>
        <xdr:cNvPr id="444" name="フローチャート : 判断 443"/>
        <xdr:cNvSpPr/>
      </xdr:nvSpPr>
      <xdr:spPr>
        <a:xfrm>
          <a:off x="15240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21512</xdr:rowOff>
    </xdr:from>
    <xdr:ext cx="762000" cy="259045"/>
    <xdr:sp macro="" textlink="">
      <xdr:nvSpPr>
        <xdr:cNvPr id="445" name="テキスト ボックス 444"/>
        <xdr:cNvSpPr txBox="1"/>
      </xdr:nvSpPr>
      <xdr:spPr>
        <a:xfrm>
          <a:off x="14909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88392</xdr:rowOff>
    </xdr:from>
    <xdr:to>
      <xdr:col>21</xdr:col>
      <xdr:colOff>0</xdr:colOff>
      <xdr:row>22</xdr:row>
      <xdr:rowOff>152336</xdr:rowOff>
    </xdr:to>
    <xdr:cxnSp macro="">
      <xdr:nvCxnSpPr>
        <xdr:cNvPr id="446" name="直線コネクタ 445"/>
        <xdr:cNvCxnSpPr/>
      </xdr:nvCxnSpPr>
      <xdr:spPr>
        <a:xfrm flipV="1">
          <a:off x="13512800" y="3860292"/>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128842</xdr:rowOff>
    </xdr:from>
    <xdr:to>
      <xdr:col>21</xdr:col>
      <xdr:colOff>50800</xdr:colOff>
      <xdr:row>17</xdr:row>
      <xdr:rowOff>58992</xdr:rowOff>
    </xdr:to>
    <xdr:sp macro="" textlink="">
      <xdr:nvSpPr>
        <xdr:cNvPr id="447" name="フローチャート : 判断 446"/>
        <xdr:cNvSpPr/>
      </xdr:nvSpPr>
      <xdr:spPr>
        <a:xfrm>
          <a:off x="14351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69169</xdr:rowOff>
    </xdr:from>
    <xdr:ext cx="762000" cy="259045"/>
    <xdr:sp macro="" textlink="">
      <xdr:nvSpPr>
        <xdr:cNvPr id="448" name="テキスト ボックス 447"/>
        <xdr:cNvSpPr txBox="1"/>
      </xdr:nvSpPr>
      <xdr:spPr>
        <a:xfrm>
          <a:off x="14020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23749</xdr:rowOff>
    </xdr:from>
    <xdr:to>
      <xdr:col>19</xdr:col>
      <xdr:colOff>533400</xdr:colOff>
      <xdr:row>17</xdr:row>
      <xdr:rowOff>125349</xdr:rowOff>
    </xdr:to>
    <xdr:sp macro="" textlink="">
      <xdr:nvSpPr>
        <xdr:cNvPr id="449" name="フローチャート : 判断 448"/>
        <xdr:cNvSpPr/>
      </xdr:nvSpPr>
      <xdr:spPr>
        <a:xfrm>
          <a:off x="13462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135526</xdr:rowOff>
    </xdr:from>
    <xdr:ext cx="762000" cy="259045"/>
    <xdr:sp macro="" textlink="">
      <xdr:nvSpPr>
        <xdr:cNvPr id="450" name="テキスト ボックス 449"/>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23241</xdr:rowOff>
    </xdr:from>
    <xdr:to>
      <xdr:col>24</xdr:col>
      <xdr:colOff>609600</xdr:colOff>
      <xdr:row>21</xdr:row>
      <xdr:rowOff>124841</xdr:rowOff>
    </xdr:to>
    <xdr:sp macro="" textlink="">
      <xdr:nvSpPr>
        <xdr:cNvPr id="456" name="円/楕円 455"/>
        <xdr:cNvSpPr/>
      </xdr:nvSpPr>
      <xdr:spPr>
        <a:xfrm>
          <a:off x="16967200" y="3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90568</xdr:rowOff>
    </xdr:from>
    <xdr:ext cx="762000" cy="259045"/>
    <xdr:sp macro="" textlink="">
      <xdr:nvSpPr>
        <xdr:cNvPr id="457" name="将来負担の状況該当値テキスト"/>
        <xdr:cNvSpPr txBox="1"/>
      </xdr:nvSpPr>
      <xdr:spPr>
        <a:xfrm>
          <a:off x="17106900" y="351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116745</xdr:rowOff>
    </xdr:from>
    <xdr:to>
      <xdr:col>23</xdr:col>
      <xdr:colOff>457200</xdr:colOff>
      <xdr:row>22</xdr:row>
      <xdr:rowOff>46895</xdr:rowOff>
    </xdr:to>
    <xdr:sp macro="" textlink="">
      <xdr:nvSpPr>
        <xdr:cNvPr id="458" name="円/楕円 457"/>
        <xdr:cNvSpPr/>
      </xdr:nvSpPr>
      <xdr:spPr>
        <a:xfrm>
          <a:off x="16129000" y="37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31672</xdr:rowOff>
    </xdr:from>
    <xdr:ext cx="736600" cy="259045"/>
    <xdr:sp macro="" textlink="">
      <xdr:nvSpPr>
        <xdr:cNvPr id="459" name="テキスト ボックス 458"/>
        <xdr:cNvSpPr txBox="1"/>
      </xdr:nvSpPr>
      <xdr:spPr>
        <a:xfrm>
          <a:off x="15798800" y="380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152940</xdr:rowOff>
    </xdr:from>
    <xdr:to>
      <xdr:col>22</xdr:col>
      <xdr:colOff>254000</xdr:colOff>
      <xdr:row>22</xdr:row>
      <xdr:rowOff>83090</xdr:rowOff>
    </xdr:to>
    <xdr:sp macro="" textlink="">
      <xdr:nvSpPr>
        <xdr:cNvPr id="460" name="円/楕円 459"/>
        <xdr:cNvSpPr/>
      </xdr:nvSpPr>
      <xdr:spPr>
        <a:xfrm>
          <a:off x="15240000" y="37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67867</xdr:rowOff>
    </xdr:from>
    <xdr:ext cx="762000" cy="259045"/>
    <xdr:sp macro="" textlink="">
      <xdr:nvSpPr>
        <xdr:cNvPr id="461" name="テキスト ボックス 460"/>
        <xdr:cNvSpPr txBox="1"/>
      </xdr:nvSpPr>
      <xdr:spPr>
        <a:xfrm>
          <a:off x="14909800" y="383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37592</xdr:rowOff>
    </xdr:from>
    <xdr:to>
      <xdr:col>21</xdr:col>
      <xdr:colOff>50800</xdr:colOff>
      <xdr:row>22</xdr:row>
      <xdr:rowOff>139192</xdr:rowOff>
    </xdr:to>
    <xdr:sp macro="" textlink="">
      <xdr:nvSpPr>
        <xdr:cNvPr id="462" name="円/楕円 461"/>
        <xdr:cNvSpPr/>
      </xdr:nvSpPr>
      <xdr:spPr>
        <a:xfrm>
          <a:off x="14351000" y="38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123969</xdr:rowOff>
    </xdr:from>
    <xdr:ext cx="762000" cy="259045"/>
    <xdr:sp macro="" textlink="">
      <xdr:nvSpPr>
        <xdr:cNvPr id="463" name="テキスト ボックス 462"/>
        <xdr:cNvSpPr txBox="1"/>
      </xdr:nvSpPr>
      <xdr:spPr>
        <a:xfrm>
          <a:off x="14020800" y="38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101536</xdr:rowOff>
    </xdr:from>
    <xdr:to>
      <xdr:col>19</xdr:col>
      <xdr:colOff>533400</xdr:colOff>
      <xdr:row>23</xdr:row>
      <xdr:rowOff>31686</xdr:rowOff>
    </xdr:to>
    <xdr:sp macro="" textlink="">
      <xdr:nvSpPr>
        <xdr:cNvPr id="464" name="円/楕円 463"/>
        <xdr:cNvSpPr/>
      </xdr:nvSpPr>
      <xdr:spPr>
        <a:xfrm>
          <a:off x="13462000" y="38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16463</xdr:rowOff>
    </xdr:from>
    <xdr:ext cx="762000" cy="259045"/>
    <xdr:sp macro="" textlink="">
      <xdr:nvSpPr>
        <xdr:cNvPr id="465" name="テキスト ボックス 464"/>
        <xdr:cNvSpPr txBox="1"/>
      </xdr:nvSpPr>
      <xdr:spPr>
        <a:xfrm>
          <a:off x="13131800" y="395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類似団体平均から</a:t>
          </a:r>
          <a:r>
            <a:rPr kumimoji="1" lang="en-US" altLang="ja-JP" sz="1300">
              <a:solidFill>
                <a:schemeClr val="dk1"/>
              </a:solidFill>
              <a:effectLst/>
              <a:latin typeface="+mn-lt"/>
              <a:ea typeface="+mn-ea"/>
              <a:cs typeface="+mn-cs"/>
            </a:rPr>
            <a:t>3.9</a:t>
          </a:r>
          <a:r>
            <a:rPr kumimoji="1" lang="ja-JP" altLang="ja-JP" sz="1300">
              <a:solidFill>
                <a:schemeClr val="dk1"/>
              </a:solidFill>
              <a:effectLst/>
              <a:latin typeface="+mn-lt"/>
              <a:ea typeface="+mn-ea"/>
              <a:cs typeface="+mn-cs"/>
            </a:rPr>
            <a:t>ポイント下回っており、比較的低水準にあるといえる。これは、主として給与水準を低く抑えていることによるものであり、今後も所要のマンパワー確保と職員の資質向上に注力しつつ、組織体制の維持・安定を図る中で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100874</xdr:rowOff>
    </xdr:from>
    <xdr:to>
      <xdr:col>7</xdr:col>
      <xdr:colOff>15875</xdr:colOff>
      <xdr:row>35</xdr:row>
      <xdr:rowOff>46990</xdr:rowOff>
    </xdr:to>
    <xdr:cxnSp macro="">
      <xdr:nvCxnSpPr>
        <xdr:cNvPr id="68" name="直線コネクタ 67"/>
        <xdr:cNvCxnSpPr/>
      </xdr:nvCxnSpPr>
      <xdr:spPr>
        <a:xfrm flipV="1">
          <a:off x="3987800" y="593017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46990</xdr:rowOff>
    </xdr:to>
    <xdr:cxnSp macro="">
      <xdr:nvCxnSpPr>
        <xdr:cNvPr id="71" name="直線コネクタ 70"/>
        <xdr:cNvCxnSpPr/>
      </xdr:nvCxnSpPr>
      <xdr:spPr>
        <a:xfrm>
          <a:off x="3098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133531</xdr:rowOff>
    </xdr:to>
    <xdr:cxnSp macro="">
      <xdr:nvCxnSpPr>
        <xdr:cNvPr id="74" name="直線コネクタ 73"/>
        <xdr:cNvCxnSpPr/>
      </xdr:nvCxnSpPr>
      <xdr:spPr>
        <a:xfrm flipV="1">
          <a:off x="2209800" y="59563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133531</xdr:rowOff>
    </xdr:from>
    <xdr:to>
      <xdr:col>3</xdr:col>
      <xdr:colOff>142875</xdr:colOff>
      <xdr:row>35</xdr:row>
      <xdr:rowOff>60053</xdr:rowOff>
    </xdr:to>
    <xdr:cxnSp macro="">
      <xdr:nvCxnSpPr>
        <xdr:cNvPr id="77" name="直線コネクタ 76"/>
        <xdr:cNvCxnSpPr/>
      </xdr:nvCxnSpPr>
      <xdr:spPr>
        <a:xfrm flipV="1">
          <a:off x="1320800" y="59628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50074</xdr:rowOff>
    </xdr:from>
    <xdr:to>
      <xdr:col>7</xdr:col>
      <xdr:colOff>66675</xdr:colOff>
      <xdr:row>34</xdr:row>
      <xdr:rowOff>151674</xdr:rowOff>
    </xdr:to>
    <xdr:sp macro="" textlink="">
      <xdr:nvSpPr>
        <xdr:cNvPr id="87" name="円/楕円 86"/>
        <xdr:cNvSpPr/>
      </xdr:nvSpPr>
      <xdr:spPr>
        <a:xfrm>
          <a:off x="4775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66601</xdr:rowOff>
    </xdr:from>
    <xdr:ext cx="762000" cy="259045"/>
    <xdr:sp macro="" textlink="">
      <xdr:nvSpPr>
        <xdr:cNvPr id="88" name="人件費該当値テキスト"/>
        <xdr:cNvSpPr txBox="1"/>
      </xdr:nvSpPr>
      <xdr:spPr>
        <a:xfrm>
          <a:off x="4914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9" name="円/楕円 88"/>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90" name="テキスト ボックス 89"/>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91" name="円/楕円 90"/>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2" name="テキスト ボックス 91"/>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82731</xdr:rowOff>
    </xdr:from>
    <xdr:to>
      <xdr:col>3</xdr:col>
      <xdr:colOff>193675</xdr:colOff>
      <xdr:row>35</xdr:row>
      <xdr:rowOff>12881</xdr:rowOff>
    </xdr:to>
    <xdr:sp macro="" textlink="">
      <xdr:nvSpPr>
        <xdr:cNvPr id="93" name="円/楕円 92"/>
        <xdr:cNvSpPr/>
      </xdr:nvSpPr>
      <xdr:spPr>
        <a:xfrm>
          <a:off x="2159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23058</xdr:rowOff>
    </xdr:from>
    <xdr:ext cx="762000" cy="259045"/>
    <xdr:sp macro="" textlink="">
      <xdr:nvSpPr>
        <xdr:cNvPr id="94" name="テキスト ボックス 93"/>
        <xdr:cNvSpPr txBox="1"/>
      </xdr:nvSpPr>
      <xdr:spPr>
        <a:xfrm>
          <a:off x="1828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9253</xdr:rowOff>
    </xdr:from>
    <xdr:to>
      <xdr:col>1</xdr:col>
      <xdr:colOff>676275</xdr:colOff>
      <xdr:row>35</xdr:row>
      <xdr:rowOff>110853</xdr:rowOff>
    </xdr:to>
    <xdr:sp macro="" textlink="">
      <xdr:nvSpPr>
        <xdr:cNvPr id="95" name="円/楕円 94"/>
        <xdr:cNvSpPr/>
      </xdr:nvSpPr>
      <xdr:spPr>
        <a:xfrm>
          <a:off x="1270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121030</xdr:rowOff>
    </xdr:from>
    <xdr:ext cx="762000" cy="259045"/>
    <xdr:sp macro="" textlink="">
      <xdr:nvSpPr>
        <xdr:cNvPr id="96" name="テキスト ボックス 95"/>
        <xdr:cNvSpPr txBox="1"/>
      </xdr:nvSpPr>
      <xdr:spPr>
        <a:xfrm>
          <a:off x="939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ポイント下回っている。これは、ごみ処理業務等を一部事務組合で実施していることから、各種業務に対する物件費等の経費を負担金（補助費等）として支出していることが要因としてあげられる。このことは物件費の比率が低い一方、補助費等の比率が高いことでも現れ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153670</xdr:rowOff>
    </xdr:from>
    <xdr:to>
      <xdr:col>24</xdr:col>
      <xdr:colOff>31750</xdr:colOff>
      <xdr:row>14</xdr:row>
      <xdr:rowOff>134620</xdr:rowOff>
    </xdr:to>
    <xdr:cxnSp macro="">
      <xdr:nvCxnSpPr>
        <xdr:cNvPr id="129" name="直線コネクタ 128"/>
        <xdr:cNvCxnSpPr/>
      </xdr:nvCxnSpPr>
      <xdr:spPr>
        <a:xfrm>
          <a:off x="15671800" y="23825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130810</xdr:rowOff>
    </xdr:from>
    <xdr:to>
      <xdr:col>22</xdr:col>
      <xdr:colOff>565150</xdr:colOff>
      <xdr:row>13</xdr:row>
      <xdr:rowOff>153670</xdr:rowOff>
    </xdr:to>
    <xdr:cxnSp macro="">
      <xdr:nvCxnSpPr>
        <xdr:cNvPr id="132" name="直線コネクタ 131"/>
        <xdr:cNvCxnSpPr/>
      </xdr:nvCxnSpPr>
      <xdr:spPr>
        <a:xfrm>
          <a:off x="14782800" y="235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130810</xdr:rowOff>
    </xdr:to>
    <xdr:cxnSp macro="">
      <xdr:nvCxnSpPr>
        <xdr:cNvPr id="135" name="直線コネクタ 134"/>
        <xdr:cNvCxnSpPr/>
      </xdr:nvCxnSpPr>
      <xdr:spPr>
        <a:xfrm>
          <a:off x="13893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100330</xdr:rowOff>
    </xdr:from>
    <xdr:to>
      <xdr:col>20</xdr:col>
      <xdr:colOff>158750</xdr:colOff>
      <xdr:row>13</xdr:row>
      <xdr:rowOff>107950</xdr:rowOff>
    </xdr:to>
    <xdr:cxnSp macro="">
      <xdr:nvCxnSpPr>
        <xdr:cNvPr id="138" name="直線コネクタ 137"/>
        <xdr:cNvCxnSpPr/>
      </xdr:nvCxnSpPr>
      <xdr:spPr>
        <a:xfrm>
          <a:off x="13004800" y="232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83820</xdr:rowOff>
    </xdr:from>
    <xdr:to>
      <xdr:col>24</xdr:col>
      <xdr:colOff>82550</xdr:colOff>
      <xdr:row>15</xdr:row>
      <xdr:rowOff>13970</xdr:rowOff>
    </xdr:to>
    <xdr:sp macro="" textlink="">
      <xdr:nvSpPr>
        <xdr:cNvPr id="148" name="円/楕円 147"/>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100347</xdr:rowOff>
    </xdr:from>
    <xdr:ext cx="762000" cy="259045"/>
    <xdr:sp macro="" textlink="">
      <xdr:nvSpPr>
        <xdr:cNvPr id="149"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102870</xdr:rowOff>
    </xdr:from>
    <xdr:to>
      <xdr:col>22</xdr:col>
      <xdr:colOff>615950</xdr:colOff>
      <xdr:row>14</xdr:row>
      <xdr:rowOff>33020</xdr:rowOff>
    </xdr:to>
    <xdr:sp macro="" textlink="">
      <xdr:nvSpPr>
        <xdr:cNvPr id="150" name="円/楕円 149"/>
        <xdr:cNvSpPr/>
      </xdr:nvSpPr>
      <xdr:spPr>
        <a:xfrm>
          <a:off x="15621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43197</xdr:rowOff>
    </xdr:from>
    <xdr:ext cx="736600" cy="259045"/>
    <xdr:sp macro="" textlink="">
      <xdr:nvSpPr>
        <xdr:cNvPr id="151" name="テキスト ボックス 150"/>
        <xdr:cNvSpPr txBox="1"/>
      </xdr:nvSpPr>
      <xdr:spPr>
        <a:xfrm>
          <a:off x="15290800" y="210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80010</xdr:rowOff>
    </xdr:from>
    <xdr:to>
      <xdr:col>21</xdr:col>
      <xdr:colOff>412750</xdr:colOff>
      <xdr:row>14</xdr:row>
      <xdr:rowOff>10160</xdr:rowOff>
    </xdr:to>
    <xdr:sp macro="" textlink="">
      <xdr:nvSpPr>
        <xdr:cNvPr id="152" name="円/楕円 151"/>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20337</xdr:rowOff>
    </xdr:from>
    <xdr:ext cx="762000" cy="259045"/>
    <xdr:sp macro="" textlink="">
      <xdr:nvSpPr>
        <xdr:cNvPr id="153" name="テキスト ボックス 152"/>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4" name="円/楕円 153"/>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5" name="テキスト ボックス 154"/>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56" name="円/楕円 155"/>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57" name="テキスト ボックス 156"/>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指標は</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、類似団体平均と比較し</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ポイント下回っている状況にある。消費</a:t>
          </a:r>
          <a:r>
            <a:rPr kumimoji="1" lang="ja-JP" altLang="en-US" sz="1300">
              <a:solidFill>
                <a:schemeClr val="dk1"/>
              </a:solidFill>
              <a:effectLst/>
              <a:latin typeface="+mn-lt"/>
              <a:ea typeface="+mn-ea"/>
              <a:cs typeface="+mn-cs"/>
            </a:rPr>
            <a:t>税</a:t>
          </a:r>
          <a:r>
            <a:rPr kumimoji="1" lang="ja-JP" altLang="ja-JP" sz="1300">
              <a:solidFill>
                <a:schemeClr val="dk1"/>
              </a:solidFill>
              <a:effectLst/>
              <a:latin typeface="+mn-lt"/>
              <a:ea typeface="+mn-ea"/>
              <a:cs typeface="+mn-cs"/>
            </a:rPr>
            <a:t>増税にあわせ、生活保護費の引き上げや臨時福祉給付金の支給など、社会保障費の拡充が続いていることから、各種制度においては対象者の適正化や所得制限の見直しなどによって、時代にあった制度構築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107950</xdr:rowOff>
    </xdr:to>
    <xdr:cxnSp macro="">
      <xdr:nvCxnSpPr>
        <xdr:cNvPr id="194" name="直線コネクタ 193"/>
        <xdr:cNvCxnSpPr/>
      </xdr:nvCxnSpPr>
      <xdr:spPr>
        <a:xfrm>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69850</xdr:rowOff>
    </xdr:to>
    <xdr:cxnSp macro="">
      <xdr:nvCxnSpPr>
        <xdr:cNvPr id="197" name="直線コネクタ 196"/>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69850</xdr:rowOff>
    </xdr:to>
    <xdr:cxnSp macro="">
      <xdr:nvCxnSpPr>
        <xdr:cNvPr id="200" name="直線コネクタ 199"/>
        <xdr:cNvCxnSpPr/>
      </xdr:nvCxnSpPr>
      <xdr:spPr>
        <a:xfrm>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79375</xdr:rowOff>
    </xdr:to>
    <xdr:cxnSp macro="">
      <xdr:nvCxnSpPr>
        <xdr:cNvPr id="203" name="直線コネクタ 202"/>
        <xdr:cNvCxnSpPr/>
      </xdr:nvCxnSpPr>
      <xdr:spPr>
        <a:xfrm flipV="1">
          <a:off x="1320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13" name="円/楕円 21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14"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5" name="円/楕円 21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6" name="テキスト ボックス 21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7" name="円/楕円 21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8" name="テキスト ボックス 21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9" name="円/楕円 218"/>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20" name="テキスト ボックス 21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28575</xdr:rowOff>
    </xdr:from>
    <xdr:to>
      <xdr:col>1</xdr:col>
      <xdr:colOff>676275</xdr:colOff>
      <xdr:row>54</xdr:row>
      <xdr:rowOff>130175</xdr:rowOff>
    </xdr:to>
    <xdr:sp macro="" textlink="">
      <xdr:nvSpPr>
        <xdr:cNvPr id="221" name="円/楕円 220"/>
        <xdr:cNvSpPr/>
      </xdr:nvSpPr>
      <xdr:spPr>
        <a:xfrm>
          <a:off x="1270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114952</xdr:rowOff>
    </xdr:from>
    <xdr:ext cx="762000" cy="259045"/>
    <xdr:sp macro="" textlink="">
      <xdr:nvSpPr>
        <xdr:cNvPr id="222" name="テキスト ボックス 221"/>
        <xdr:cNvSpPr txBox="1"/>
      </xdr:nvSpPr>
      <xdr:spPr>
        <a:xfrm>
          <a:off x="939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ポイント低</a:t>
          </a:r>
          <a:r>
            <a:rPr kumimoji="1" lang="ja-JP" altLang="en-US" sz="1300">
              <a:solidFill>
                <a:schemeClr val="dk1"/>
              </a:solidFill>
              <a:effectLst/>
              <a:latin typeface="+mn-lt"/>
              <a:ea typeface="+mn-ea"/>
              <a:cs typeface="+mn-cs"/>
            </a:rPr>
            <a:t>いものの、</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ポイント悪化している状況であることから</a:t>
          </a:r>
          <a:r>
            <a:rPr kumimoji="1" lang="ja-JP" altLang="ja-JP" sz="1300">
              <a:solidFill>
                <a:schemeClr val="dk1"/>
              </a:solidFill>
              <a:effectLst/>
              <a:latin typeface="+mn-lt"/>
              <a:ea typeface="+mn-ea"/>
              <a:cs typeface="+mn-cs"/>
            </a:rPr>
            <a:t>、未だ今後の推移に注視が必要である。除排雪に伴う道路の維持補修経費や国民健康保険、下水道事業等の特別会計に対する繰出金の適正化について意識的に取り組むことにより、財政負担の増大を抑制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119380</xdr:rowOff>
    </xdr:to>
    <xdr:cxnSp macro="">
      <xdr:nvCxnSpPr>
        <xdr:cNvPr id="255" name="直線コネクタ 254"/>
        <xdr:cNvCxnSpPr/>
      </xdr:nvCxnSpPr>
      <xdr:spPr>
        <a:xfrm>
          <a:off x="15671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134620</xdr:rowOff>
    </xdr:to>
    <xdr:cxnSp macro="">
      <xdr:nvCxnSpPr>
        <xdr:cNvPr id="258" name="直線コネクタ 257"/>
        <xdr:cNvCxnSpPr/>
      </xdr:nvCxnSpPr>
      <xdr:spPr>
        <a:xfrm flipV="1">
          <a:off x="14782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8890</xdr:rowOff>
    </xdr:to>
    <xdr:cxnSp macro="">
      <xdr:nvCxnSpPr>
        <xdr:cNvPr id="261" name="直線コネクタ 260"/>
        <xdr:cNvCxnSpPr/>
      </xdr:nvCxnSpPr>
      <xdr:spPr>
        <a:xfrm flipV="1">
          <a:off x="13893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57</xdr:row>
      <xdr:rowOff>8890</xdr:rowOff>
    </xdr:to>
    <xdr:cxnSp macro="">
      <xdr:nvCxnSpPr>
        <xdr:cNvPr id="264" name="直線コネクタ 263"/>
        <xdr:cNvCxnSpPr/>
      </xdr:nvCxnSpPr>
      <xdr:spPr>
        <a:xfrm>
          <a:off x="13004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4" name="円/楕円 273"/>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5"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6" name="円/楕円 27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7" name="テキスト ボックス 27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8" name="円/楕円 277"/>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79" name="テキスト ボックス 278"/>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80" name="円/楕円 279"/>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81" name="テキスト ボックス 280"/>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82" name="円/楕円 281"/>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83" name="テキスト ボックス 282"/>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11.8</a:t>
          </a:r>
          <a:r>
            <a:rPr kumimoji="1" lang="ja-JP" altLang="ja-JP" sz="1300">
              <a:solidFill>
                <a:schemeClr val="dk1"/>
              </a:solidFill>
              <a:effectLst/>
              <a:latin typeface="+mn-lt"/>
              <a:ea typeface="+mn-ea"/>
              <a:cs typeface="+mn-cs"/>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ことから、その推移を注視し、負担規模の適正化に十分留意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40</xdr:row>
      <xdr:rowOff>30988</xdr:rowOff>
    </xdr:to>
    <xdr:cxnSp macro="">
      <xdr:nvCxnSpPr>
        <xdr:cNvPr id="313" name="直線コネクタ 312"/>
        <xdr:cNvCxnSpPr/>
      </xdr:nvCxnSpPr>
      <xdr:spPr>
        <a:xfrm flipV="1">
          <a:off x="15671800" y="67792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30988</xdr:rowOff>
    </xdr:from>
    <xdr:to>
      <xdr:col>22</xdr:col>
      <xdr:colOff>565150</xdr:colOff>
      <xdr:row>40</xdr:row>
      <xdr:rowOff>85852</xdr:rowOff>
    </xdr:to>
    <xdr:cxnSp macro="">
      <xdr:nvCxnSpPr>
        <xdr:cNvPr id="316" name="直線コネクタ 315"/>
        <xdr:cNvCxnSpPr/>
      </xdr:nvCxnSpPr>
      <xdr:spPr>
        <a:xfrm flipV="1">
          <a:off x="14782800" y="6888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67564</xdr:rowOff>
    </xdr:from>
    <xdr:to>
      <xdr:col>21</xdr:col>
      <xdr:colOff>361950</xdr:colOff>
      <xdr:row>40</xdr:row>
      <xdr:rowOff>85852</xdr:rowOff>
    </xdr:to>
    <xdr:cxnSp macro="">
      <xdr:nvCxnSpPr>
        <xdr:cNvPr id="319" name="直線コネクタ 318"/>
        <xdr:cNvCxnSpPr/>
      </xdr:nvCxnSpPr>
      <xdr:spPr>
        <a:xfrm>
          <a:off x="13893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67564</xdr:rowOff>
    </xdr:from>
    <xdr:to>
      <xdr:col>20</xdr:col>
      <xdr:colOff>158750</xdr:colOff>
      <xdr:row>40</xdr:row>
      <xdr:rowOff>67564</xdr:rowOff>
    </xdr:to>
    <xdr:cxnSp macro="">
      <xdr:nvCxnSpPr>
        <xdr:cNvPr id="322" name="直線コネクタ 321"/>
        <xdr:cNvCxnSpPr/>
      </xdr:nvCxnSpPr>
      <xdr:spPr>
        <a:xfrm>
          <a:off x="13004800" y="6925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32" name="円/楕円 331"/>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121937</xdr:rowOff>
    </xdr:from>
    <xdr:ext cx="762000" cy="259045"/>
    <xdr:sp macro="" textlink="">
      <xdr:nvSpPr>
        <xdr:cNvPr id="333"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151638</xdr:rowOff>
    </xdr:from>
    <xdr:to>
      <xdr:col>22</xdr:col>
      <xdr:colOff>615950</xdr:colOff>
      <xdr:row>40</xdr:row>
      <xdr:rowOff>81788</xdr:rowOff>
    </xdr:to>
    <xdr:sp macro="" textlink="">
      <xdr:nvSpPr>
        <xdr:cNvPr id="334" name="円/楕円 333"/>
        <xdr:cNvSpPr/>
      </xdr:nvSpPr>
      <xdr:spPr>
        <a:xfrm>
          <a:off x="15621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66565</xdr:rowOff>
    </xdr:from>
    <xdr:ext cx="736600" cy="259045"/>
    <xdr:sp macro="" textlink="">
      <xdr:nvSpPr>
        <xdr:cNvPr id="335" name="テキスト ボックス 334"/>
        <xdr:cNvSpPr txBox="1"/>
      </xdr:nvSpPr>
      <xdr:spPr>
        <a:xfrm>
          <a:off x="15290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35052</xdr:rowOff>
    </xdr:from>
    <xdr:to>
      <xdr:col>21</xdr:col>
      <xdr:colOff>412750</xdr:colOff>
      <xdr:row>40</xdr:row>
      <xdr:rowOff>136652</xdr:rowOff>
    </xdr:to>
    <xdr:sp macro="" textlink="">
      <xdr:nvSpPr>
        <xdr:cNvPr id="336" name="円/楕円 335"/>
        <xdr:cNvSpPr/>
      </xdr:nvSpPr>
      <xdr:spPr>
        <a:xfrm>
          <a:off x="14732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121429</xdr:rowOff>
    </xdr:from>
    <xdr:ext cx="762000" cy="259045"/>
    <xdr:sp macro="" textlink="">
      <xdr:nvSpPr>
        <xdr:cNvPr id="337" name="テキスト ボックス 336"/>
        <xdr:cNvSpPr txBox="1"/>
      </xdr:nvSpPr>
      <xdr:spPr>
        <a:xfrm>
          <a:off x="14401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16764</xdr:rowOff>
    </xdr:from>
    <xdr:to>
      <xdr:col>20</xdr:col>
      <xdr:colOff>209550</xdr:colOff>
      <xdr:row>40</xdr:row>
      <xdr:rowOff>118364</xdr:rowOff>
    </xdr:to>
    <xdr:sp macro="" textlink="">
      <xdr:nvSpPr>
        <xdr:cNvPr id="338" name="円/楕円 337"/>
        <xdr:cNvSpPr/>
      </xdr:nvSpPr>
      <xdr:spPr>
        <a:xfrm>
          <a:off x="13843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103141</xdr:rowOff>
    </xdr:from>
    <xdr:ext cx="762000" cy="259045"/>
    <xdr:sp macro="" textlink="">
      <xdr:nvSpPr>
        <xdr:cNvPr id="339" name="テキスト ボックス 338"/>
        <xdr:cNvSpPr txBox="1"/>
      </xdr:nvSpPr>
      <xdr:spPr>
        <a:xfrm>
          <a:off x="13512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40" name="円/楕円 339"/>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41" name="テキスト ボックス 340"/>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ポイント上回っ</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いる。これは、平成</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年度以前の学校建設や、赤字解消を急ぐために発行した退職手当債の償還による負担等が大きく影響している。普通建設事業に係る地方債元利償還金は、平成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年度をピークに減少傾向</a:t>
          </a:r>
          <a:r>
            <a:rPr kumimoji="1" lang="ja-JP" altLang="en-US" sz="1300">
              <a:solidFill>
                <a:schemeClr val="dk1"/>
              </a:solidFill>
              <a:effectLst/>
              <a:latin typeface="+mn-lt"/>
              <a:ea typeface="+mn-ea"/>
              <a:cs typeface="+mn-cs"/>
            </a:rPr>
            <a:t>で推移していたが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ポイント悪化したことから、</a:t>
          </a:r>
          <a:r>
            <a:rPr kumimoji="1" lang="ja-JP" altLang="ja-JP" sz="1300">
              <a:solidFill>
                <a:schemeClr val="dk1"/>
              </a:solidFill>
              <a:effectLst/>
              <a:latin typeface="+mn-lt"/>
              <a:ea typeface="+mn-ea"/>
              <a:cs typeface="+mn-cs"/>
            </a:rPr>
            <a:t>引き続き普通建設事業の厳選、精査等により新規発行債を抑制し、指標の改善を図る。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1270</xdr:rowOff>
    </xdr:to>
    <xdr:cxnSp macro="">
      <xdr:nvCxnSpPr>
        <xdr:cNvPr id="371" name="直線コネクタ 370"/>
        <xdr:cNvCxnSpPr/>
      </xdr:nvCxnSpPr>
      <xdr:spPr>
        <a:xfrm>
          <a:off x="3987800" y="134955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122428</xdr:rowOff>
    </xdr:to>
    <xdr:cxnSp macro="">
      <xdr:nvCxnSpPr>
        <xdr:cNvPr id="374" name="直線コネクタ 373"/>
        <xdr:cNvCxnSpPr/>
      </xdr:nvCxnSpPr>
      <xdr:spPr>
        <a:xfrm>
          <a:off x="3098800" y="134818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140715</xdr:rowOff>
    </xdr:to>
    <xdr:cxnSp macro="">
      <xdr:nvCxnSpPr>
        <xdr:cNvPr id="377" name="直線コネクタ 376"/>
        <xdr:cNvCxnSpPr/>
      </xdr:nvCxnSpPr>
      <xdr:spPr>
        <a:xfrm flipV="1">
          <a:off x="2209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78</xdr:row>
      <xdr:rowOff>168148</xdr:rowOff>
    </xdr:to>
    <xdr:cxnSp macro="">
      <xdr:nvCxnSpPr>
        <xdr:cNvPr id="380" name="直線コネクタ 379"/>
        <xdr:cNvCxnSpPr/>
      </xdr:nvCxnSpPr>
      <xdr:spPr>
        <a:xfrm flipV="1">
          <a:off x="1320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0" name="円/楕円 389"/>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1"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92" name="円/楕円 391"/>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93" name="テキスト ボックス 392"/>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94" name="円/楕円 393"/>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95" name="テキスト ボックス 394"/>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96" name="円/楕円 395"/>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97" name="テキスト ボックス 396"/>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8" name="円/楕円 397"/>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9" name="テキスト ボックス 398"/>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類似団体平均と比較すると</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り、</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ポイント改善している状況にあるが、</a:t>
          </a:r>
          <a:r>
            <a:rPr kumimoji="1" lang="ja-JP" altLang="ja-JP" sz="1300">
              <a:solidFill>
                <a:schemeClr val="dk1"/>
              </a:solidFill>
              <a:effectLst/>
              <a:latin typeface="+mn-lt"/>
              <a:ea typeface="+mn-ea"/>
              <a:cs typeface="+mn-cs"/>
            </a:rPr>
            <a:t>今後も人件費の抑制に努めるとともに、事務事業の見直しや庁舎・各種施設に係る経費の最適化等に努めるとともに、一部事務組合負担金の推移に十分留意する必要がある。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97282</xdr:rowOff>
    </xdr:from>
    <xdr:to>
      <xdr:col>24</xdr:col>
      <xdr:colOff>31750</xdr:colOff>
      <xdr:row>77</xdr:row>
      <xdr:rowOff>147574</xdr:rowOff>
    </xdr:to>
    <xdr:cxnSp macro="">
      <xdr:nvCxnSpPr>
        <xdr:cNvPr id="430" name="直線コネクタ 429"/>
        <xdr:cNvCxnSpPr/>
      </xdr:nvCxnSpPr>
      <xdr:spPr>
        <a:xfrm flipV="1">
          <a:off x="15671800" y="13298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77</xdr:row>
      <xdr:rowOff>165863</xdr:rowOff>
    </xdr:to>
    <xdr:cxnSp macro="">
      <xdr:nvCxnSpPr>
        <xdr:cNvPr id="433" name="直線コネクタ 432"/>
        <xdr:cNvCxnSpPr/>
      </xdr:nvCxnSpPr>
      <xdr:spPr>
        <a:xfrm flipV="1">
          <a:off x="14782800" y="13349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156718</xdr:rowOff>
    </xdr:from>
    <xdr:to>
      <xdr:col>21</xdr:col>
      <xdr:colOff>361950</xdr:colOff>
      <xdr:row>77</xdr:row>
      <xdr:rowOff>165863</xdr:rowOff>
    </xdr:to>
    <xdr:cxnSp macro="">
      <xdr:nvCxnSpPr>
        <xdr:cNvPr id="436" name="直線コネクタ 435"/>
        <xdr:cNvCxnSpPr/>
      </xdr:nvCxnSpPr>
      <xdr:spPr>
        <a:xfrm>
          <a:off x="13893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77</xdr:row>
      <xdr:rowOff>165863</xdr:rowOff>
    </xdr:to>
    <xdr:cxnSp macro="">
      <xdr:nvCxnSpPr>
        <xdr:cNvPr id="439" name="直線コネクタ 438"/>
        <xdr:cNvCxnSpPr/>
      </xdr:nvCxnSpPr>
      <xdr:spPr>
        <a:xfrm flipV="1">
          <a:off x="13004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9" name="円/楕円 448"/>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63009</xdr:rowOff>
    </xdr:from>
    <xdr:ext cx="762000" cy="259045"/>
    <xdr:sp macro="" textlink="">
      <xdr:nvSpPr>
        <xdr:cNvPr id="450"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96774</xdr:rowOff>
    </xdr:from>
    <xdr:to>
      <xdr:col>22</xdr:col>
      <xdr:colOff>615950</xdr:colOff>
      <xdr:row>78</xdr:row>
      <xdr:rowOff>26924</xdr:rowOff>
    </xdr:to>
    <xdr:sp macro="" textlink="">
      <xdr:nvSpPr>
        <xdr:cNvPr id="451" name="円/楕円 450"/>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11701</xdr:rowOff>
    </xdr:from>
    <xdr:ext cx="736600" cy="259045"/>
    <xdr:sp macro="" textlink="">
      <xdr:nvSpPr>
        <xdr:cNvPr id="452" name="テキスト ボックス 451"/>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3" name="円/楕円 452"/>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29990</xdr:rowOff>
    </xdr:from>
    <xdr:ext cx="762000" cy="259045"/>
    <xdr:sp macro="" textlink="">
      <xdr:nvSpPr>
        <xdr:cNvPr id="454" name="テキスト ボックス 453"/>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55" name="円/楕円 454"/>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20845</xdr:rowOff>
    </xdr:from>
    <xdr:ext cx="762000" cy="259045"/>
    <xdr:sp macro="" textlink="">
      <xdr:nvSpPr>
        <xdr:cNvPr id="456" name="テキスト ボックス 455"/>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7" name="円/楕円 456"/>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8" name="テキスト ボックス 457"/>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青森県むつ市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42761</xdr:rowOff>
    </xdr:from>
    <xdr:to>
      <xdr:col>4</xdr:col>
      <xdr:colOff>1117600</xdr:colOff>
      <xdr:row>14</xdr:row>
      <xdr:rowOff>137878</xdr:rowOff>
    </xdr:to>
    <xdr:cxnSp macro="">
      <xdr:nvCxnSpPr>
        <xdr:cNvPr id="50" name="直線コネクタ 49"/>
        <xdr:cNvCxnSpPr/>
      </xdr:nvCxnSpPr>
      <xdr:spPr bwMode="auto">
        <a:xfrm>
          <a:off x="5003800" y="2490686"/>
          <a:ext cx="6477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42761</xdr:rowOff>
    </xdr:from>
    <xdr:to>
      <xdr:col>4</xdr:col>
      <xdr:colOff>469900</xdr:colOff>
      <xdr:row>14</xdr:row>
      <xdr:rowOff>129457</xdr:rowOff>
    </xdr:to>
    <xdr:cxnSp macro="">
      <xdr:nvCxnSpPr>
        <xdr:cNvPr id="53" name="直線コネクタ 52"/>
        <xdr:cNvCxnSpPr/>
      </xdr:nvCxnSpPr>
      <xdr:spPr bwMode="auto">
        <a:xfrm flipV="1">
          <a:off x="4305300" y="2490686"/>
          <a:ext cx="698500" cy="86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69374</xdr:rowOff>
    </xdr:from>
    <xdr:to>
      <xdr:col>3</xdr:col>
      <xdr:colOff>904875</xdr:colOff>
      <xdr:row>14</xdr:row>
      <xdr:rowOff>129457</xdr:rowOff>
    </xdr:to>
    <xdr:cxnSp macro="">
      <xdr:nvCxnSpPr>
        <xdr:cNvPr id="56" name="直線コネクタ 55"/>
        <xdr:cNvCxnSpPr/>
      </xdr:nvCxnSpPr>
      <xdr:spPr bwMode="auto">
        <a:xfrm>
          <a:off x="3606800" y="2517299"/>
          <a:ext cx="698500" cy="6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46685</xdr:rowOff>
    </xdr:from>
    <xdr:to>
      <xdr:col>3</xdr:col>
      <xdr:colOff>206375</xdr:colOff>
      <xdr:row>14</xdr:row>
      <xdr:rowOff>69374</xdr:rowOff>
    </xdr:to>
    <xdr:cxnSp macro="">
      <xdr:nvCxnSpPr>
        <xdr:cNvPr id="59" name="直線コネクタ 58"/>
        <xdr:cNvCxnSpPr/>
      </xdr:nvCxnSpPr>
      <xdr:spPr bwMode="auto">
        <a:xfrm>
          <a:off x="2908300" y="2494610"/>
          <a:ext cx="698500" cy="2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87078</xdr:rowOff>
    </xdr:from>
    <xdr:to>
      <xdr:col>5</xdr:col>
      <xdr:colOff>34925</xdr:colOff>
      <xdr:row>15</xdr:row>
      <xdr:rowOff>17228</xdr:rowOff>
    </xdr:to>
    <xdr:sp macro="" textlink="">
      <xdr:nvSpPr>
        <xdr:cNvPr id="69" name="円/楕円 68"/>
        <xdr:cNvSpPr/>
      </xdr:nvSpPr>
      <xdr:spPr bwMode="auto">
        <a:xfrm>
          <a:off x="5600700" y="2535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103605</xdr:rowOff>
    </xdr:from>
    <xdr:ext cx="762000" cy="259045"/>
    <xdr:sp macro="" textlink="">
      <xdr:nvSpPr>
        <xdr:cNvPr id="70" name="人口1人当たり決算額の推移該当値テキスト130"/>
        <xdr:cNvSpPr txBox="1"/>
      </xdr:nvSpPr>
      <xdr:spPr>
        <a:xfrm>
          <a:off x="5740400" y="238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90,929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163411</xdr:rowOff>
    </xdr:from>
    <xdr:to>
      <xdr:col>4</xdr:col>
      <xdr:colOff>520700</xdr:colOff>
      <xdr:row>14</xdr:row>
      <xdr:rowOff>93561</xdr:rowOff>
    </xdr:to>
    <xdr:sp macro="" textlink="">
      <xdr:nvSpPr>
        <xdr:cNvPr id="71" name="円/楕円 70"/>
        <xdr:cNvSpPr/>
      </xdr:nvSpPr>
      <xdr:spPr bwMode="auto">
        <a:xfrm>
          <a:off x="4953000" y="24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103738</xdr:rowOff>
    </xdr:from>
    <xdr:ext cx="736600" cy="259045"/>
    <xdr:sp macro="" textlink="">
      <xdr:nvSpPr>
        <xdr:cNvPr id="72" name="テキスト ボックス 71"/>
        <xdr:cNvSpPr txBox="1"/>
      </xdr:nvSpPr>
      <xdr:spPr>
        <a:xfrm>
          <a:off x="4622800" y="220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78657</xdr:rowOff>
    </xdr:from>
    <xdr:to>
      <xdr:col>3</xdr:col>
      <xdr:colOff>955675</xdr:colOff>
      <xdr:row>15</xdr:row>
      <xdr:rowOff>8807</xdr:rowOff>
    </xdr:to>
    <xdr:sp macro="" textlink="">
      <xdr:nvSpPr>
        <xdr:cNvPr id="73" name="円/楕円 72"/>
        <xdr:cNvSpPr/>
      </xdr:nvSpPr>
      <xdr:spPr bwMode="auto">
        <a:xfrm>
          <a:off x="4254500" y="252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18984</xdr:rowOff>
    </xdr:from>
    <xdr:ext cx="762000" cy="259045"/>
    <xdr:sp macro="" textlink="">
      <xdr:nvSpPr>
        <xdr:cNvPr id="74" name="テキスト ボックス 73"/>
        <xdr:cNvSpPr txBox="1"/>
      </xdr:nvSpPr>
      <xdr:spPr>
        <a:xfrm>
          <a:off x="3924300" y="229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18574</xdr:rowOff>
    </xdr:from>
    <xdr:to>
      <xdr:col>3</xdr:col>
      <xdr:colOff>257175</xdr:colOff>
      <xdr:row>14</xdr:row>
      <xdr:rowOff>120174</xdr:rowOff>
    </xdr:to>
    <xdr:sp macro="" textlink="">
      <xdr:nvSpPr>
        <xdr:cNvPr id="75" name="円/楕円 74"/>
        <xdr:cNvSpPr/>
      </xdr:nvSpPr>
      <xdr:spPr bwMode="auto">
        <a:xfrm>
          <a:off x="3556000" y="246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130351</xdr:rowOff>
    </xdr:from>
    <xdr:ext cx="762000" cy="259045"/>
    <xdr:sp macro="" textlink="">
      <xdr:nvSpPr>
        <xdr:cNvPr id="76" name="テキスト ボックス 75"/>
        <xdr:cNvSpPr txBox="1"/>
      </xdr:nvSpPr>
      <xdr:spPr>
        <a:xfrm>
          <a:off x="3225800" y="223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167335</xdr:rowOff>
    </xdr:from>
    <xdr:to>
      <xdr:col>2</xdr:col>
      <xdr:colOff>692150</xdr:colOff>
      <xdr:row>14</xdr:row>
      <xdr:rowOff>97485</xdr:rowOff>
    </xdr:to>
    <xdr:sp macro="" textlink="">
      <xdr:nvSpPr>
        <xdr:cNvPr id="77" name="円/楕円 76"/>
        <xdr:cNvSpPr/>
      </xdr:nvSpPr>
      <xdr:spPr bwMode="auto">
        <a:xfrm>
          <a:off x="2857500" y="24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107662</xdr:rowOff>
    </xdr:from>
    <xdr:ext cx="762000" cy="259045"/>
    <xdr:sp macro="" textlink="">
      <xdr:nvSpPr>
        <xdr:cNvPr id="78" name="テキスト ボックス 77"/>
        <xdr:cNvSpPr txBox="1"/>
      </xdr:nvSpPr>
      <xdr:spPr>
        <a:xfrm>
          <a:off x="2527300" y="22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232127</xdr:rowOff>
    </xdr:from>
    <xdr:to>
      <xdr:col>4</xdr:col>
      <xdr:colOff>1117600</xdr:colOff>
      <xdr:row>33</xdr:row>
      <xdr:rowOff>273590</xdr:rowOff>
    </xdr:to>
    <xdr:cxnSp macro="">
      <xdr:nvCxnSpPr>
        <xdr:cNvPr id="115" name="直線コネクタ 114"/>
        <xdr:cNvCxnSpPr/>
      </xdr:nvCxnSpPr>
      <xdr:spPr bwMode="auto">
        <a:xfrm>
          <a:off x="5003800" y="6156677"/>
          <a:ext cx="647700" cy="4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232127</xdr:rowOff>
    </xdr:from>
    <xdr:to>
      <xdr:col>4</xdr:col>
      <xdr:colOff>469900</xdr:colOff>
      <xdr:row>33</xdr:row>
      <xdr:rowOff>269046</xdr:rowOff>
    </xdr:to>
    <xdr:cxnSp macro="">
      <xdr:nvCxnSpPr>
        <xdr:cNvPr id="118" name="直線コネクタ 117"/>
        <xdr:cNvCxnSpPr/>
      </xdr:nvCxnSpPr>
      <xdr:spPr bwMode="auto">
        <a:xfrm flipV="1">
          <a:off x="4305300" y="6156677"/>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215926</xdr:rowOff>
    </xdr:from>
    <xdr:to>
      <xdr:col>3</xdr:col>
      <xdr:colOff>904875</xdr:colOff>
      <xdr:row>33</xdr:row>
      <xdr:rowOff>269046</xdr:rowOff>
    </xdr:to>
    <xdr:cxnSp macro="">
      <xdr:nvCxnSpPr>
        <xdr:cNvPr id="121" name="直線コネクタ 120"/>
        <xdr:cNvCxnSpPr/>
      </xdr:nvCxnSpPr>
      <xdr:spPr bwMode="auto">
        <a:xfrm>
          <a:off x="3606800" y="6140476"/>
          <a:ext cx="698500" cy="5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168062</xdr:rowOff>
    </xdr:from>
    <xdr:to>
      <xdr:col>3</xdr:col>
      <xdr:colOff>206375</xdr:colOff>
      <xdr:row>33</xdr:row>
      <xdr:rowOff>215926</xdr:rowOff>
    </xdr:to>
    <xdr:cxnSp macro="">
      <xdr:nvCxnSpPr>
        <xdr:cNvPr id="124" name="直線コネクタ 123"/>
        <xdr:cNvCxnSpPr/>
      </xdr:nvCxnSpPr>
      <xdr:spPr bwMode="auto">
        <a:xfrm>
          <a:off x="2908300" y="6092612"/>
          <a:ext cx="698500" cy="4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222790</xdr:rowOff>
    </xdr:from>
    <xdr:to>
      <xdr:col>5</xdr:col>
      <xdr:colOff>34925</xdr:colOff>
      <xdr:row>33</xdr:row>
      <xdr:rowOff>324390</xdr:rowOff>
    </xdr:to>
    <xdr:sp macro="" textlink="">
      <xdr:nvSpPr>
        <xdr:cNvPr id="134" name="円/楕円 133"/>
        <xdr:cNvSpPr/>
      </xdr:nvSpPr>
      <xdr:spPr bwMode="auto">
        <a:xfrm>
          <a:off x="5600700" y="61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131367</xdr:rowOff>
    </xdr:from>
    <xdr:ext cx="762000" cy="259045"/>
    <xdr:sp macro="" textlink="">
      <xdr:nvSpPr>
        <xdr:cNvPr id="135" name="人口1人当たり決算額の推移該当値テキスト445"/>
        <xdr:cNvSpPr txBox="1"/>
      </xdr:nvSpPr>
      <xdr:spPr>
        <a:xfrm>
          <a:off x="5740400" y="60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181327</xdr:rowOff>
    </xdr:from>
    <xdr:to>
      <xdr:col>4</xdr:col>
      <xdr:colOff>520700</xdr:colOff>
      <xdr:row>33</xdr:row>
      <xdr:rowOff>282927</xdr:rowOff>
    </xdr:to>
    <xdr:sp macro="" textlink="">
      <xdr:nvSpPr>
        <xdr:cNvPr id="136" name="円/楕円 135"/>
        <xdr:cNvSpPr/>
      </xdr:nvSpPr>
      <xdr:spPr bwMode="auto">
        <a:xfrm>
          <a:off x="4953000" y="610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121654</xdr:rowOff>
    </xdr:from>
    <xdr:ext cx="736600" cy="259045"/>
    <xdr:sp macro="" textlink="">
      <xdr:nvSpPr>
        <xdr:cNvPr id="137" name="テキスト ボックス 136"/>
        <xdr:cNvSpPr txBox="1"/>
      </xdr:nvSpPr>
      <xdr:spPr>
        <a:xfrm>
          <a:off x="4622800" y="587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218246</xdr:rowOff>
    </xdr:from>
    <xdr:to>
      <xdr:col>3</xdr:col>
      <xdr:colOff>955675</xdr:colOff>
      <xdr:row>33</xdr:row>
      <xdr:rowOff>319846</xdr:rowOff>
    </xdr:to>
    <xdr:sp macro="" textlink="">
      <xdr:nvSpPr>
        <xdr:cNvPr id="138" name="円/楕円 137"/>
        <xdr:cNvSpPr/>
      </xdr:nvSpPr>
      <xdr:spPr bwMode="auto">
        <a:xfrm>
          <a:off x="4254500" y="614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158573</xdr:rowOff>
    </xdr:from>
    <xdr:ext cx="762000" cy="259045"/>
    <xdr:sp macro="" textlink="">
      <xdr:nvSpPr>
        <xdr:cNvPr id="139" name="テキスト ボックス 138"/>
        <xdr:cNvSpPr txBox="1"/>
      </xdr:nvSpPr>
      <xdr:spPr>
        <a:xfrm>
          <a:off x="3924300" y="59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165126</xdr:rowOff>
    </xdr:from>
    <xdr:to>
      <xdr:col>3</xdr:col>
      <xdr:colOff>257175</xdr:colOff>
      <xdr:row>33</xdr:row>
      <xdr:rowOff>266726</xdr:rowOff>
    </xdr:to>
    <xdr:sp macro="" textlink="">
      <xdr:nvSpPr>
        <xdr:cNvPr id="140" name="円/楕円 139"/>
        <xdr:cNvSpPr/>
      </xdr:nvSpPr>
      <xdr:spPr bwMode="auto">
        <a:xfrm>
          <a:off x="3556000" y="608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105453</xdr:rowOff>
    </xdr:from>
    <xdr:ext cx="762000" cy="259045"/>
    <xdr:sp macro="" textlink="">
      <xdr:nvSpPr>
        <xdr:cNvPr id="141" name="テキスト ボックス 140"/>
        <xdr:cNvSpPr txBox="1"/>
      </xdr:nvSpPr>
      <xdr:spPr>
        <a:xfrm>
          <a:off x="3225800" y="585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117262</xdr:rowOff>
    </xdr:from>
    <xdr:to>
      <xdr:col>2</xdr:col>
      <xdr:colOff>692150</xdr:colOff>
      <xdr:row>33</xdr:row>
      <xdr:rowOff>218862</xdr:rowOff>
    </xdr:to>
    <xdr:sp macro="" textlink="">
      <xdr:nvSpPr>
        <xdr:cNvPr id="142" name="円/楕円 141"/>
        <xdr:cNvSpPr/>
      </xdr:nvSpPr>
      <xdr:spPr bwMode="auto">
        <a:xfrm>
          <a:off x="2857500" y="604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57589</xdr:rowOff>
    </xdr:from>
    <xdr:ext cx="762000" cy="259045"/>
    <xdr:sp macro="" textlink="">
      <xdr:nvSpPr>
        <xdr:cNvPr id="143" name="テキスト ボックス 142"/>
        <xdr:cNvSpPr txBox="1"/>
      </xdr:nvSpPr>
      <xdr:spPr>
        <a:xfrm>
          <a:off x="2527300" y="581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150444</xdr:rowOff>
    </xdr:from>
    <xdr:to>
      <xdr:col>6</xdr:col>
      <xdr:colOff>511175</xdr:colOff>
      <xdr:row>35</xdr:row>
      <xdr:rowOff>84493</xdr:rowOff>
    </xdr:to>
    <xdr:cxnSp macro="">
      <xdr:nvCxnSpPr>
        <xdr:cNvPr id="59" name="直線コネクタ 58"/>
        <xdr:cNvCxnSpPr/>
      </xdr:nvCxnSpPr>
      <xdr:spPr>
        <a:xfrm>
          <a:off x="3797300" y="5979744"/>
          <a:ext cx="8382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150444</xdr:rowOff>
    </xdr:from>
    <xdr:to>
      <xdr:col>5</xdr:col>
      <xdr:colOff>358775</xdr:colOff>
      <xdr:row>35</xdr:row>
      <xdr:rowOff>15593</xdr:rowOff>
    </xdr:to>
    <xdr:cxnSp macro="">
      <xdr:nvCxnSpPr>
        <xdr:cNvPr id="62" name="直線コネクタ 61"/>
        <xdr:cNvCxnSpPr/>
      </xdr:nvCxnSpPr>
      <xdr:spPr>
        <a:xfrm flipV="1">
          <a:off x="2908300" y="5979744"/>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130670</xdr:rowOff>
    </xdr:from>
    <xdr:to>
      <xdr:col>4</xdr:col>
      <xdr:colOff>155575</xdr:colOff>
      <xdr:row>35</xdr:row>
      <xdr:rowOff>15593</xdr:rowOff>
    </xdr:to>
    <xdr:cxnSp macro="">
      <xdr:nvCxnSpPr>
        <xdr:cNvPr id="65" name="直線コネクタ 64"/>
        <xdr:cNvCxnSpPr/>
      </xdr:nvCxnSpPr>
      <xdr:spPr>
        <a:xfrm>
          <a:off x="2019300" y="5959970"/>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68285</xdr:rowOff>
    </xdr:from>
    <xdr:to>
      <xdr:col>2</xdr:col>
      <xdr:colOff>638175</xdr:colOff>
      <xdr:row>34</xdr:row>
      <xdr:rowOff>130670</xdr:rowOff>
    </xdr:to>
    <xdr:cxnSp macro="">
      <xdr:nvCxnSpPr>
        <xdr:cNvPr id="68" name="直線コネクタ 67"/>
        <xdr:cNvCxnSpPr/>
      </xdr:nvCxnSpPr>
      <xdr:spPr>
        <a:xfrm>
          <a:off x="1130300" y="5897585"/>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33693</xdr:rowOff>
    </xdr:from>
    <xdr:to>
      <xdr:col>6</xdr:col>
      <xdr:colOff>561975</xdr:colOff>
      <xdr:row>35</xdr:row>
      <xdr:rowOff>135293</xdr:rowOff>
    </xdr:to>
    <xdr:sp macro="" textlink="">
      <xdr:nvSpPr>
        <xdr:cNvPr id="78" name="円/楕円 77"/>
        <xdr:cNvSpPr/>
      </xdr:nvSpPr>
      <xdr:spPr>
        <a:xfrm>
          <a:off x="45847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56570</xdr:rowOff>
    </xdr:from>
    <xdr:ext cx="534377" cy="259045"/>
    <xdr:sp macro="" textlink="">
      <xdr:nvSpPr>
        <xdr:cNvPr id="79" name="人件費該当値テキスト"/>
        <xdr:cNvSpPr txBox="1"/>
      </xdr:nvSpPr>
      <xdr:spPr>
        <a:xfrm>
          <a:off x="4686300" y="58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99644</xdr:rowOff>
    </xdr:from>
    <xdr:to>
      <xdr:col>5</xdr:col>
      <xdr:colOff>409575</xdr:colOff>
      <xdr:row>35</xdr:row>
      <xdr:rowOff>29794</xdr:rowOff>
    </xdr:to>
    <xdr:sp macro="" textlink="">
      <xdr:nvSpPr>
        <xdr:cNvPr id="80" name="円/楕円 79"/>
        <xdr:cNvSpPr/>
      </xdr:nvSpPr>
      <xdr:spPr>
        <a:xfrm>
          <a:off x="3746500" y="59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46321</xdr:rowOff>
    </xdr:from>
    <xdr:ext cx="534377" cy="259045"/>
    <xdr:sp macro="" textlink="">
      <xdr:nvSpPr>
        <xdr:cNvPr id="81" name="テキスト ボックス 80"/>
        <xdr:cNvSpPr txBox="1"/>
      </xdr:nvSpPr>
      <xdr:spPr>
        <a:xfrm>
          <a:off x="3530111" y="57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136243</xdr:rowOff>
    </xdr:from>
    <xdr:to>
      <xdr:col>4</xdr:col>
      <xdr:colOff>206375</xdr:colOff>
      <xdr:row>35</xdr:row>
      <xdr:rowOff>66393</xdr:rowOff>
    </xdr:to>
    <xdr:sp macro="" textlink="">
      <xdr:nvSpPr>
        <xdr:cNvPr id="82" name="円/楕円 81"/>
        <xdr:cNvSpPr/>
      </xdr:nvSpPr>
      <xdr:spPr>
        <a:xfrm>
          <a:off x="2857500" y="5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82920</xdr:rowOff>
    </xdr:from>
    <xdr:ext cx="534377" cy="259045"/>
    <xdr:sp macro="" textlink="">
      <xdr:nvSpPr>
        <xdr:cNvPr id="83" name="テキスト ボックス 82"/>
        <xdr:cNvSpPr txBox="1"/>
      </xdr:nvSpPr>
      <xdr:spPr>
        <a:xfrm>
          <a:off x="2641111" y="57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79870</xdr:rowOff>
    </xdr:from>
    <xdr:to>
      <xdr:col>3</xdr:col>
      <xdr:colOff>3175</xdr:colOff>
      <xdr:row>35</xdr:row>
      <xdr:rowOff>10020</xdr:rowOff>
    </xdr:to>
    <xdr:sp macro="" textlink="">
      <xdr:nvSpPr>
        <xdr:cNvPr id="84" name="円/楕円 83"/>
        <xdr:cNvSpPr/>
      </xdr:nvSpPr>
      <xdr:spPr>
        <a:xfrm>
          <a:off x="1968500" y="59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26547</xdr:rowOff>
    </xdr:from>
    <xdr:ext cx="534377" cy="259045"/>
    <xdr:sp macro="" textlink="">
      <xdr:nvSpPr>
        <xdr:cNvPr id="85" name="テキスト ボックス 84"/>
        <xdr:cNvSpPr txBox="1"/>
      </xdr:nvSpPr>
      <xdr:spPr>
        <a:xfrm>
          <a:off x="1752111" y="56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17485</xdr:rowOff>
    </xdr:from>
    <xdr:to>
      <xdr:col>1</xdr:col>
      <xdr:colOff>485775</xdr:colOff>
      <xdr:row>34</xdr:row>
      <xdr:rowOff>119085</xdr:rowOff>
    </xdr:to>
    <xdr:sp macro="" textlink="">
      <xdr:nvSpPr>
        <xdr:cNvPr id="86" name="円/楕円 85"/>
        <xdr:cNvSpPr/>
      </xdr:nvSpPr>
      <xdr:spPr>
        <a:xfrm>
          <a:off x="1079500" y="58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135612</xdr:rowOff>
    </xdr:from>
    <xdr:ext cx="534377" cy="259045"/>
    <xdr:sp macro="" textlink="">
      <xdr:nvSpPr>
        <xdr:cNvPr id="87" name="テキスト ボックス 86"/>
        <xdr:cNvSpPr txBox="1"/>
      </xdr:nvSpPr>
      <xdr:spPr>
        <a:xfrm>
          <a:off x="863111" y="56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89735</xdr:rowOff>
    </xdr:from>
    <xdr:to>
      <xdr:col>6</xdr:col>
      <xdr:colOff>511175</xdr:colOff>
      <xdr:row>54</xdr:row>
      <xdr:rowOff>165957</xdr:rowOff>
    </xdr:to>
    <xdr:cxnSp macro="">
      <xdr:nvCxnSpPr>
        <xdr:cNvPr id="119" name="直線コネクタ 118"/>
        <xdr:cNvCxnSpPr/>
      </xdr:nvCxnSpPr>
      <xdr:spPr>
        <a:xfrm>
          <a:off x="3797300" y="9348035"/>
          <a:ext cx="8382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89735</xdr:rowOff>
    </xdr:from>
    <xdr:to>
      <xdr:col>5</xdr:col>
      <xdr:colOff>358775</xdr:colOff>
      <xdr:row>54</xdr:row>
      <xdr:rowOff>156714</xdr:rowOff>
    </xdr:to>
    <xdr:cxnSp macro="">
      <xdr:nvCxnSpPr>
        <xdr:cNvPr id="122" name="直線コネクタ 121"/>
        <xdr:cNvCxnSpPr/>
      </xdr:nvCxnSpPr>
      <xdr:spPr>
        <a:xfrm flipV="1">
          <a:off x="2908300" y="9348035"/>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156714</xdr:rowOff>
    </xdr:from>
    <xdr:to>
      <xdr:col>4</xdr:col>
      <xdr:colOff>155575</xdr:colOff>
      <xdr:row>55</xdr:row>
      <xdr:rowOff>77782</xdr:rowOff>
    </xdr:to>
    <xdr:cxnSp macro="">
      <xdr:nvCxnSpPr>
        <xdr:cNvPr id="125" name="直線コネクタ 124"/>
        <xdr:cNvCxnSpPr/>
      </xdr:nvCxnSpPr>
      <xdr:spPr>
        <a:xfrm flipV="1">
          <a:off x="2019300" y="9415014"/>
          <a:ext cx="889000" cy="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59919</xdr:rowOff>
    </xdr:from>
    <xdr:to>
      <xdr:col>2</xdr:col>
      <xdr:colOff>638175</xdr:colOff>
      <xdr:row>55</xdr:row>
      <xdr:rowOff>77782</xdr:rowOff>
    </xdr:to>
    <xdr:cxnSp macro="">
      <xdr:nvCxnSpPr>
        <xdr:cNvPr id="128" name="直線コネクタ 127"/>
        <xdr:cNvCxnSpPr/>
      </xdr:nvCxnSpPr>
      <xdr:spPr>
        <a:xfrm>
          <a:off x="1130300" y="9489669"/>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115157</xdr:rowOff>
    </xdr:from>
    <xdr:to>
      <xdr:col>6</xdr:col>
      <xdr:colOff>561975</xdr:colOff>
      <xdr:row>55</xdr:row>
      <xdr:rowOff>45307</xdr:rowOff>
    </xdr:to>
    <xdr:sp macro="" textlink="">
      <xdr:nvSpPr>
        <xdr:cNvPr id="138" name="円/楕円 137"/>
        <xdr:cNvSpPr/>
      </xdr:nvSpPr>
      <xdr:spPr>
        <a:xfrm>
          <a:off x="45847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138034</xdr:rowOff>
    </xdr:from>
    <xdr:ext cx="534377" cy="259045"/>
    <xdr:sp macro="" textlink="">
      <xdr:nvSpPr>
        <xdr:cNvPr id="139" name="物件費該当値テキスト"/>
        <xdr:cNvSpPr txBox="1"/>
      </xdr:nvSpPr>
      <xdr:spPr>
        <a:xfrm>
          <a:off x="4686300" y="92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38935</xdr:rowOff>
    </xdr:from>
    <xdr:to>
      <xdr:col>5</xdr:col>
      <xdr:colOff>409575</xdr:colOff>
      <xdr:row>54</xdr:row>
      <xdr:rowOff>140535</xdr:rowOff>
    </xdr:to>
    <xdr:sp macro="" textlink="">
      <xdr:nvSpPr>
        <xdr:cNvPr id="140" name="円/楕円 139"/>
        <xdr:cNvSpPr/>
      </xdr:nvSpPr>
      <xdr:spPr>
        <a:xfrm>
          <a:off x="3746500" y="9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131662</xdr:rowOff>
    </xdr:from>
    <xdr:ext cx="534377" cy="259045"/>
    <xdr:sp macro="" textlink="">
      <xdr:nvSpPr>
        <xdr:cNvPr id="141" name="テキスト ボックス 140"/>
        <xdr:cNvSpPr txBox="1"/>
      </xdr:nvSpPr>
      <xdr:spPr>
        <a:xfrm>
          <a:off x="3530111" y="9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105914</xdr:rowOff>
    </xdr:from>
    <xdr:to>
      <xdr:col>4</xdr:col>
      <xdr:colOff>206375</xdr:colOff>
      <xdr:row>55</xdr:row>
      <xdr:rowOff>36064</xdr:rowOff>
    </xdr:to>
    <xdr:sp macro="" textlink="">
      <xdr:nvSpPr>
        <xdr:cNvPr id="142" name="円/楕円 141"/>
        <xdr:cNvSpPr/>
      </xdr:nvSpPr>
      <xdr:spPr>
        <a:xfrm>
          <a:off x="2857500" y="93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27191</xdr:rowOff>
    </xdr:from>
    <xdr:ext cx="534377" cy="259045"/>
    <xdr:sp macro="" textlink="">
      <xdr:nvSpPr>
        <xdr:cNvPr id="143" name="テキスト ボックス 142"/>
        <xdr:cNvSpPr txBox="1"/>
      </xdr:nvSpPr>
      <xdr:spPr>
        <a:xfrm>
          <a:off x="2641111" y="94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26982</xdr:rowOff>
    </xdr:from>
    <xdr:to>
      <xdr:col>3</xdr:col>
      <xdr:colOff>3175</xdr:colOff>
      <xdr:row>55</xdr:row>
      <xdr:rowOff>128582</xdr:rowOff>
    </xdr:to>
    <xdr:sp macro="" textlink="">
      <xdr:nvSpPr>
        <xdr:cNvPr id="144" name="円/楕円 143"/>
        <xdr:cNvSpPr/>
      </xdr:nvSpPr>
      <xdr:spPr>
        <a:xfrm>
          <a:off x="1968500" y="94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119709</xdr:rowOff>
    </xdr:from>
    <xdr:ext cx="534377" cy="259045"/>
    <xdr:sp macro="" textlink="">
      <xdr:nvSpPr>
        <xdr:cNvPr id="145" name="テキスト ボックス 144"/>
        <xdr:cNvSpPr txBox="1"/>
      </xdr:nvSpPr>
      <xdr:spPr>
        <a:xfrm>
          <a:off x="1752111" y="95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9119</xdr:rowOff>
    </xdr:from>
    <xdr:to>
      <xdr:col>1</xdr:col>
      <xdr:colOff>485775</xdr:colOff>
      <xdr:row>55</xdr:row>
      <xdr:rowOff>110719</xdr:rowOff>
    </xdr:to>
    <xdr:sp macro="" textlink="">
      <xdr:nvSpPr>
        <xdr:cNvPr id="146" name="円/楕円 145"/>
        <xdr:cNvSpPr/>
      </xdr:nvSpPr>
      <xdr:spPr>
        <a:xfrm>
          <a:off x="1079500" y="94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101846</xdr:rowOff>
    </xdr:from>
    <xdr:ext cx="534377" cy="259045"/>
    <xdr:sp macro="" textlink="">
      <xdr:nvSpPr>
        <xdr:cNvPr id="147" name="テキスト ボックス 146"/>
        <xdr:cNvSpPr txBox="1"/>
      </xdr:nvSpPr>
      <xdr:spPr>
        <a:xfrm>
          <a:off x="863111" y="95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74778</xdr:rowOff>
    </xdr:from>
    <xdr:to>
      <xdr:col>6</xdr:col>
      <xdr:colOff>510540</xdr:colOff>
      <xdr:row>78</xdr:row>
      <xdr:rowOff>127355</xdr:rowOff>
    </xdr:to>
    <xdr:cxnSp macro="">
      <xdr:nvCxnSpPr>
        <xdr:cNvPr id="169" name="直線コネクタ 168"/>
        <xdr:cNvCxnSpPr/>
      </xdr:nvCxnSpPr>
      <xdr:spPr>
        <a:xfrm flipV="1">
          <a:off x="4633595" y="12590628"/>
          <a:ext cx="1270" cy="90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131182</xdr:rowOff>
    </xdr:from>
    <xdr:ext cx="378565" cy="259045"/>
    <xdr:sp macro="" textlink="">
      <xdr:nvSpPr>
        <xdr:cNvPr id="170" name="維持補修費最小値テキスト"/>
        <xdr:cNvSpPr txBox="1"/>
      </xdr:nvSpPr>
      <xdr:spPr>
        <a:xfrm>
          <a:off x="4686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78</xdr:row>
      <xdr:rowOff>127355</xdr:rowOff>
    </xdr:from>
    <xdr:to>
      <xdr:col>6</xdr:col>
      <xdr:colOff>600075</xdr:colOff>
      <xdr:row>78</xdr:row>
      <xdr:rowOff>127355</xdr:rowOff>
    </xdr:to>
    <xdr:cxnSp macro="">
      <xdr:nvCxnSpPr>
        <xdr:cNvPr id="171" name="直線コネクタ 170"/>
        <xdr:cNvCxnSpPr/>
      </xdr:nvCxnSpPr>
      <xdr:spPr>
        <a:xfrm>
          <a:off x="4546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21455</xdr:rowOff>
    </xdr:from>
    <xdr:ext cx="534377" cy="259045"/>
    <xdr:sp macro="" textlink="">
      <xdr:nvSpPr>
        <xdr:cNvPr id="172" name="維持補修費最大値テキスト"/>
        <xdr:cNvSpPr txBox="1"/>
      </xdr:nvSpPr>
      <xdr:spPr>
        <a:xfrm>
          <a:off x="4686300" y="123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73</xdr:row>
      <xdr:rowOff>74778</xdr:rowOff>
    </xdr:from>
    <xdr:to>
      <xdr:col>6</xdr:col>
      <xdr:colOff>600075</xdr:colOff>
      <xdr:row>73</xdr:row>
      <xdr:rowOff>74778</xdr:rowOff>
    </xdr:to>
    <xdr:cxnSp macro="">
      <xdr:nvCxnSpPr>
        <xdr:cNvPr id="173" name="直線コネクタ 172"/>
        <xdr:cNvCxnSpPr/>
      </xdr:nvCxnSpPr>
      <xdr:spPr>
        <a:xfrm>
          <a:off x="4546600" y="1259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97455</xdr:rowOff>
    </xdr:from>
    <xdr:to>
      <xdr:col>6</xdr:col>
      <xdr:colOff>511175</xdr:colOff>
      <xdr:row>75</xdr:row>
      <xdr:rowOff>153919</xdr:rowOff>
    </xdr:to>
    <xdr:cxnSp macro="">
      <xdr:nvCxnSpPr>
        <xdr:cNvPr id="174" name="直線コネクタ 173"/>
        <xdr:cNvCxnSpPr/>
      </xdr:nvCxnSpPr>
      <xdr:spPr>
        <a:xfrm flipV="1">
          <a:off x="3797300" y="12956205"/>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84655</xdr:rowOff>
    </xdr:from>
    <xdr:ext cx="469744" cy="259045"/>
    <xdr:sp macro="" textlink="">
      <xdr:nvSpPr>
        <xdr:cNvPr id="175" name="維持補修費平均値テキスト"/>
        <xdr:cNvSpPr txBox="1"/>
      </xdr:nvSpPr>
      <xdr:spPr>
        <a:xfrm>
          <a:off x="4686300" y="1328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106228</xdr:rowOff>
    </xdr:from>
    <xdr:to>
      <xdr:col>6</xdr:col>
      <xdr:colOff>561975</xdr:colOff>
      <xdr:row>78</xdr:row>
      <xdr:rowOff>36378</xdr:rowOff>
    </xdr:to>
    <xdr:sp macro="" textlink="">
      <xdr:nvSpPr>
        <xdr:cNvPr id="176" name="フローチャート : 判断 175"/>
        <xdr:cNvSpPr/>
      </xdr:nvSpPr>
      <xdr:spPr>
        <a:xfrm>
          <a:off x="45847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101844</xdr:rowOff>
    </xdr:from>
    <xdr:to>
      <xdr:col>5</xdr:col>
      <xdr:colOff>358775</xdr:colOff>
      <xdr:row>75</xdr:row>
      <xdr:rowOff>153919</xdr:rowOff>
    </xdr:to>
    <xdr:cxnSp macro="">
      <xdr:nvCxnSpPr>
        <xdr:cNvPr id="177" name="直線コネクタ 176"/>
        <xdr:cNvCxnSpPr/>
      </xdr:nvCxnSpPr>
      <xdr:spPr>
        <a:xfrm>
          <a:off x="2908300" y="12789144"/>
          <a:ext cx="889000" cy="2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8" name="フローチャート : 判断 177"/>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9" name="テキスト ボックス 178"/>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51095</xdr:rowOff>
    </xdr:from>
    <xdr:to>
      <xdr:col>4</xdr:col>
      <xdr:colOff>155575</xdr:colOff>
      <xdr:row>74</xdr:row>
      <xdr:rowOff>101844</xdr:rowOff>
    </xdr:to>
    <xdr:cxnSp macro="">
      <xdr:nvCxnSpPr>
        <xdr:cNvPr id="180" name="直線コネクタ 179"/>
        <xdr:cNvCxnSpPr/>
      </xdr:nvCxnSpPr>
      <xdr:spPr>
        <a:xfrm>
          <a:off x="2019300" y="12738395"/>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1" name="フローチャート : 判断 180"/>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2" name="テキスト ボックス 181"/>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39162</xdr:rowOff>
    </xdr:from>
    <xdr:to>
      <xdr:col>2</xdr:col>
      <xdr:colOff>638175</xdr:colOff>
      <xdr:row>74</xdr:row>
      <xdr:rowOff>51095</xdr:rowOff>
    </xdr:to>
    <xdr:cxnSp macro="">
      <xdr:nvCxnSpPr>
        <xdr:cNvPr id="183" name="直線コネクタ 182"/>
        <xdr:cNvCxnSpPr/>
      </xdr:nvCxnSpPr>
      <xdr:spPr>
        <a:xfrm>
          <a:off x="1130300" y="12212112"/>
          <a:ext cx="889000" cy="5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4" name="フローチャート : 判断 183"/>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5" name="テキスト ボックス 184"/>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6" name="フローチャート : 判断 185"/>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7" name="テキスト ボックス 186"/>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46655</xdr:rowOff>
    </xdr:from>
    <xdr:to>
      <xdr:col>6</xdr:col>
      <xdr:colOff>561975</xdr:colOff>
      <xdr:row>75</xdr:row>
      <xdr:rowOff>148255</xdr:rowOff>
    </xdr:to>
    <xdr:sp macro="" textlink="">
      <xdr:nvSpPr>
        <xdr:cNvPr id="193" name="円/楕円 192"/>
        <xdr:cNvSpPr/>
      </xdr:nvSpPr>
      <xdr:spPr>
        <a:xfrm>
          <a:off x="4584700" y="129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69532</xdr:rowOff>
    </xdr:from>
    <xdr:ext cx="534377" cy="259045"/>
    <xdr:sp macro="" textlink="">
      <xdr:nvSpPr>
        <xdr:cNvPr id="194" name="維持補修費該当値テキスト"/>
        <xdr:cNvSpPr txBox="1"/>
      </xdr:nvSpPr>
      <xdr:spPr>
        <a:xfrm>
          <a:off x="4686300" y="127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103119</xdr:rowOff>
    </xdr:from>
    <xdr:to>
      <xdr:col>5</xdr:col>
      <xdr:colOff>409575</xdr:colOff>
      <xdr:row>76</xdr:row>
      <xdr:rowOff>33269</xdr:rowOff>
    </xdr:to>
    <xdr:sp macro="" textlink="">
      <xdr:nvSpPr>
        <xdr:cNvPr id="195" name="円/楕円 194"/>
        <xdr:cNvSpPr/>
      </xdr:nvSpPr>
      <xdr:spPr>
        <a:xfrm>
          <a:off x="3746500" y="129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49796</xdr:rowOff>
    </xdr:from>
    <xdr:ext cx="534377" cy="259045"/>
    <xdr:sp macro="" textlink="">
      <xdr:nvSpPr>
        <xdr:cNvPr id="196" name="テキスト ボックス 195"/>
        <xdr:cNvSpPr txBox="1"/>
      </xdr:nvSpPr>
      <xdr:spPr>
        <a:xfrm>
          <a:off x="3530111" y="1273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51044</xdr:rowOff>
    </xdr:from>
    <xdr:to>
      <xdr:col>4</xdr:col>
      <xdr:colOff>206375</xdr:colOff>
      <xdr:row>74</xdr:row>
      <xdr:rowOff>152644</xdr:rowOff>
    </xdr:to>
    <xdr:sp macro="" textlink="">
      <xdr:nvSpPr>
        <xdr:cNvPr id="197" name="円/楕円 196"/>
        <xdr:cNvSpPr/>
      </xdr:nvSpPr>
      <xdr:spPr>
        <a:xfrm>
          <a:off x="2857500" y="127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169171</xdr:rowOff>
    </xdr:from>
    <xdr:ext cx="534377" cy="259045"/>
    <xdr:sp macro="" textlink="">
      <xdr:nvSpPr>
        <xdr:cNvPr id="198" name="テキスト ボックス 197"/>
        <xdr:cNvSpPr txBox="1"/>
      </xdr:nvSpPr>
      <xdr:spPr>
        <a:xfrm>
          <a:off x="2641111" y="125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295</xdr:rowOff>
    </xdr:from>
    <xdr:to>
      <xdr:col>3</xdr:col>
      <xdr:colOff>3175</xdr:colOff>
      <xdr:row>74</xdr:row>
      <xdr:rowOff>101895</xdr:rowOff>
    </xdr:to>
    <xdr:sp macro="" textlink="">
      <xdr:nvSpPr>
        <xdr:cNvPr id="199" name="円/楕円 198"/>
        <xdr:cNvSpPr/>
      </xdr:nvSpPr>
      <xdr:spPr>
        <a:xfrm>
          <a:off x="1968500" y="126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118422</xdr:rowOff>
    </xdr:from>
    <xdr:ext cx="534377" cy="259045"/>
    <xdr:sp macro="" textlink="">
      <xdr:nvSpPr>
        <xdr:cNvPr id="200" name="テキスト ボックス 199"/>
        <xdr:cNvSpPr txBox="1"/>
      </xdr:nvSpPr>
      <xdr:spPr>
        <a:xfrm>
          <a:off x="1752111" y="1246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16,938</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159812</xdr:rowOff>
    </xdr:from>
    <xdr:to>
      <xdr:col>1</xdr:col>
      <xdr:colOff>485775</xdr:colOff>
      <xdr:row>71</xdr:row>
      <xdr:rowOff>89962</xdr:rowOff>
    </xdr:to>
    <xdr:sp macro="" textlink="">
      <xdr:nvSpPr>
        <xdr:cNvPr id="201" name="円/楕円 200"/>
        <xdr:cNvSpPr/>
      </xdr:nvSpPr>
      <xdr:spPr>
        <a:xfrm>
          <a:off x="1079500" y="121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106489</xdr:rowOff>
    </xdr:from>
    <xdr:ext cx="534377" cy="259045"/>
    <xdr:sp macro="" textlink="">
      <xdr:nvSpPr>
        <xdr:cNvPr id="202" name="テキスト ボックス 201"/>
        <xdr:cNvSpPr txBox="1"/>
      </xdr:nvSpPr>
      <xdr:spPr>
        <a:xfrm>
          <a:off x="863111" y="119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7" name="直線コネクタ 226"/>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28"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29" name="直線コネクタ 228"/>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0"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1" name="直線コネクタ 230"/>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31852</xdr:rowOff>
    </xdr:from>
    <xdr:to>
      <xdr:col>6</xdr:col>
      <xdr:colOff>511175</xdr:colOff>
      <xdr:row>93</xdr:row>
      <xdr:rowOff>146355</xdr:rowOff>
    </xdr:to>
    <xdr:cxnSp macro="">
      <xdr:nvCxnSpPr>
        <xdr:cNvPr id="232" name="直線コネクタ 231"/>
        <xdr:cNvCxnSpPr/>
      </xdr:nvCxnSpPr>
      <xdr:spPr>
        <a:xfrm flipV="1">
          <a:off x="3797300" y="15976702"/>
          <a:ext cx="838200" cy="1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3"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4" name="フローチャート : 判断 233"/>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146355</xdr:rowOff>
    </xdr:from>
    <xdr:to>
      <xdr:col>5</xdr:col>
      <xdr:colOff>358775</xdr:colOff>
      <xdr:row>94</xdr:row>
      <xdr:rowOff>74537</xdr:rowOff>
    </xdr:to>
    <xdr:cxnSp macro="">
      <xdr:nvCxnSpPr>
        <xdr:cNvPr id="235" name="直線コネクタ 234"/>
        <xdr:cNvCxnSpPr/>
      </xdr:nvCxnSpPr>
      <xdr:spPr>
        <a:xfrm flipV="1">
          <a:off x="2908300" y="16091205"/>
          <a:ext cx="8890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6" name="フローチャート : 判断 235"/>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7" name="テキスト ボックス 236"/>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74537</xdr:rowOff>
    </xdr:from>
    <xdr:to>
      <xdr:col>4</xdr:col>
      <xdr:colOff>155575</xdr:colOff>
      <xdr:row>94</xdr:row>
      <xdr:rowOff>89179</xdr:rowOff>
    </xdr:to>
    <xdr:cxnSp macro="">
      <xdr:nvCxnSpPr>
        <xdr:cNvPr id="238" name="直線コネクタ 237"/>
        <xdr:cNvCxnSpPr/>
      </xdr:nvCxnSpPr>
      <xdr:spPr>
        <a:xfrm flipV="1">
          <a:off x="2019300" y="16190837"/>
          <a:ext cx="8890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39" name="フローチャート : 判断 238"/>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0" name="テキスト ボックス 239"/>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89179</xdr:rowOff>
    </xdr:from>
    <xdr:to>
      <xdr:col>2</xdr:col>
      <xdr:colOff>638175</xdr:colOff>
      <xdr:row>94</xdr:row>
      <xdr:rowOff>103467</xdr:rowOff>
    </xdr:to>
    <xdr:cxnSp macro="">
      <xdr:nvCxnSpPr>
        <xdr:cNvPr id="241" name="直線コネクタ 240"/>
        <xdr:cNvCxnSpPr/>
      </xdr:nvCxnSpPr>
      <xdr:spPr>
        <a:xfrm flipV="1">
          <a:off x="1130300" y="1620547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2" name="フローチャート : 判断 241"/>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3" name="テキスト ボックス 242"/>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4" name="フローチャート : 判断 243"/>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5" name="テキスト ボックス 244"/>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152502</xdr:rowOff>
    </xdr:from>
    <xdr:to>
      <xdr:col>6</xdr:col>
      <xdr:colOff>561975</xdr:colOff>
      <xdr:row>93</xdr:row>
      <xdr:rowOff>82652</xdr:rowOff>
    </xdr:to>
    <xdr:sp macro="" textlink="">
      <xdr:nvSpPr>
        <xdr:cNvPr id="251" name="円/楕円 250"/>
        <xdr:cNvSpPr/>
      </xdr:nvSpPr>
      <xdr:spPr>
        <a:xfrm>
          <a:off x="4584700" y="159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3929</xdr:rowOff>
    </xdr:from>
    <xdr:ext cx="599010" cy="259045"/>
    <xdr:sp macro="" textlink="">
      <xdr:nvSpPr>
        <xdr:cNvPr id="252" name="扶助費該当値テキスト"/>
        <xdr:cNvSpPr txBox="1"/>
      </xdr:nvSpPr>
      <xdr:spPr>
        <a:xfrm>
          <a:off x="4686300" y="1577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111,992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95555</xdr:rowOff>
    </xdr:from>
    <xdr:to>
      <xdr:col>5</xdr:col>
      <xdr:colOff>409575</xdr:colOff>
      <xdr:row>94</xdr:row>
      <xdr:rowOff>25705</xdr:rowOff>
    </xdr:to>
    <xdr:sp macro="" textlink="">
      <xdr:nvSpPr>
        <xdr:cNvPr id="253" name="円/楕円 252"/>
        <xdr:cNvSpPr/>
      </xdr:nvSpPr>
      <xdr:spPr>
        <a:xfrm>
          <a:off x="3746500" y="160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42232</xdr:rowOff>
    </xdr:from>
    <xdr:ext cx="599010" cy="259045"/>
    <xdr:sp macro="" textlink="">
      <xdr:nvSpPr>
        <xdr:cNvPr id="254" name="テキスト ボックス 253"/>
        <xdr:cNvSpPr txBox="1"/>
      </xdr:nvSpPr>
      <xdr:spPr>
        <a:xfrm>
          <a:off x="3497794" y="1581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23737</xdr:rowOff>
    </xdr:from>
    <xdr:to>
      <xdr:col>4</xdr:col>
      <xdr:colOff>206375</xdr:colOff>
      <xdr:row>94</xdr:row>
      <xdr:rowOff>125337</xdr:rowOff>
    </xdr:to>
    <xdr:sp macro="" textlink="">
      <xdr:nvSpPr>
        <xdr:cNvPr id="255" name="円/楕円 254"/>
        <xdr:cNvSpPr/>
      </xdr:nvSpPr>
      <xdr:spPr>
        <a:xfrm>
          <a:off x="2857500" y="161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141864</xdr:rowOff>
    </xdr:from>
    <xdr:ext cx="534377" cy="259045"/>
    <xdr:sp macro="" textlink="">
      <xdr:nvSpPr>
        <xdr:cNvPr id="256" name="テキスト ボックス 255"/>
        <xdr:cNvSpPr txBox="1"/>
      </xdr:nvSpPr>
      <xdr:spPr>
        <a:xfrm>
          <a:off x="2641111" y="159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38379</xdr:rowOff>
    </xdr:from>
    <xdr:to>
      <xdr:col>3</xdr:col>
      <xdr:colOff>3175</xdr:colOff>
      <xdr:row>94</xdr:row>
      <xdr:rowOff>139979</xdr:rowOff>
    </xdr:to>
    <xdr:sp macro="" textlink="">
      <xdr:nvSpPr>
        <xdr:cNvPr id="257" name="円/楕円 256"/>
        <xdr:cNvSpPr/>
      </xdr:nvSpPr>
      <xdr:spPr>
        <a:xfrm>
          <a:off x="1968500" y="161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156506</xdr:rowOff>
    </xdr:from>
    <xdr:ext cx="534377" cy="259045"/>
    <xdr:sp macro="" textlink="">
      <xdr:nvSpPr>
        <xdr:cNvPr id="258" name="テキスト ボックス 257"/>
        <xdr:cNvSpPr txBox="1"/>
      </xdr:nvSpPr>
      <xdr:spPr>
        <a:xfrm>
          <a:off x="1752111" y="159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93,978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52667</xdr:rowOff>
    </xdr:from>
    <xdr:to>
      <xdr:col>1</xdr:col>
      <xdr:colOff>485775</xdr:colOff>
      <xdr:row>94</xdr:row>
      <xdr:rowOff>154267</xdr:rowOff>
    </xdr:to>
    <xdr:sp macro="" textlink="">
      <xdr:nvSpPr>
        <xdr:cNvPr id="259" name="円/楕円 258"/>
        <xdr:cNvSpPr/>
      </xdr:nvSpPr>
      <xdr:spPr>
        <a:xfrm>
          <a:off x="1079500" y="161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170794</xdr:rowOff>
    </xdr:from>
    <xdr:ext cx="534377" cy="259045"/>
    <xdr:sp macro="" textlink="">
      <xdr:nvSpPr>
        <xdr:cNvPr id="260" name="テキスト ボックス 259"/>
        <xdr:cNvSpPr txBox="1"/>
      </xdr:nvSpPr>
      <xdr:spPr>
        <a:xfrm>
          <a:off x="863111" y="159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4" name="直線コネクタ 283"/>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5"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6" name="直線コネクタ 285"/>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7"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88" name="直線コネクタ 287"/>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1003</xdr:rowOff>
    </xdr:from>
    <xdr:to>
      <xdr:col>15</xdr:col>
      <xdr:colOff>180975</xdr:colOff>
      <xdr:row>31</xdr:row>
      <xdr:rowOff>5118</xdr:rowOff>
    </xdr:to>
    <xdr:cxnSp macro="">
      <xdr:nvCxnSpPr>
        <xdr:cNvPr id="289" name="直線コネクタ 288"/>
        <xdr:cNvCxnSpPr/>
      </xdr:nvCxnSpPr>
      <xdr:spPr>
        <a:xfrm flipV="1">
          <a:off x="9639300" y="531595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0"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1" name="フローチャート : 判断 290"/>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5118</xdr:rowOff>
    </xdr:from>
    <xdr:to>
      <xdr:col>14</xdr:col>
      <xdr:colOff>28575</xdr:colOff>
      <xdr:row>31</xdr:row>
      <xdr:rowOff>38595</xdr:rowOff>
    </xdr:to>
    <xdr:cxnSp macro="">
      <xdr:nvCxnSpPr>
        <xdr:cNvPr id="292" name="直線コネクタ 291"/>
        <xdr:cNvCxnSpPr/>
      </xdr:nvCxnSpPr>
      <xdr:spPr>
        <a:xfrm flipV="1">
          <a:off x="8750300" y="5320068"/>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3" name="フローチャート : 判断 292"/>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4" name="テキスト ボックス 293"/>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164909</xdr:rowOff>
    </xdr:from>
    <xdr:to>
      <xdr:col>12</xdr:col>
      <xdr:colOff>511175</xdr:colOff>
      <xdr:row>31</xdr:row>
      <xdr:rowOff>38595</xdr:rowOff>
    </xdr:to>
    <xdr:cxnSp macro="">
      <xdr:nvCxnSpPr>
        <xdr:cNvPr id="295" name="直線コネクタ 294"/>
        <xdr:cNvCxnSpPr/>
      </xdr:nvCxnSpPr>
      <xdr:spPr>
        <a:xfrm>
          <a:off x="7861300" y="5308409"/>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6" name="フローチャート : 判断 295"/>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7" name="テキスト ボックス 296"/>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156997</xdr:rowOff>
    </xdr:from>
    <xdr:to>
      <xdr:col>11</xdr:col>
      <xdr:colOff>307975</xdr:colOff>
      <xdr:row>30</xdr:row>
      <xdr:rowOff>164909</xdr:rowOff>
    </xdr:to>
    <xdr:cxnSp macro="">
      <xdr:nvCxnSpPr>
        <xdr:cNvPr id="298" name="直線コネクタ 297"/>
        <xdr:cNvCxnSpPr/>
      </xdr:nvCxnSpPr>
      <xdr:spPr>
        <a:xfrm>
          <a:off x="6972300" y="5300497"/>
          <a:ext cx="889000" cy="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299" name="フローチャート : 判断 298"/>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0" name="テキスト ボックス 299"/>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1" name="フローチャート : 判断 300"/>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2" name="テキスト ボックス 301"/>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121653</xdr:rowOff>
    </xdr:from>
    <xdr:to>
      <xdr:col>15</xdr:col>
      <xdr:colOff>231775</xdr:colOff>
      <xdr:row>31</xdr:row>
      <xdr:rowOff>51803</xdr:rowOff>
    </xdr:to>
    <xdr:sp macro="" textlink="">
      <xdr:nvSpPr>
        <xdr:cNvPr id="308" name="円/楕円 307"/>
        <xdr:cNvSpPr/>
      </xdr:nvSpPr>
      <xdr:spPr>
        <a:xfrm>
          <a:off x="10426700" y="5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74680</xdr:rowOff>
    </xdr:from>
    <xdr:ext cx="599010" cy="259045"/>
    <xdr:sp macro="" textlink="">
      <xdr:nvSpPr>
        <xdr:cNvPr id="309" name="補助費等該当値テキスト"/>
        <xdr:cNvSpPr txBox="1"/>
      </xdr:nvSpPr>
      <xdr:spPr>
        <a:xfrm>
          <a:off x="10528300" y="521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111,421</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125768</xdr:rowOff>
    </xdr:from>
    <xdr:to>
      <xdr:col>14</xdr:col>
      <xdr:colOff>79375</xdr:colOff>
      <xdr:row>31</xdr:row>
      <xdr:rowOff>55918</xdr:rowOff>
    </xdr:to>
    <xdr:sp macro="" textlink="">
      <xdr:nvSpPr>
        <xdr:cNvPr id="310" name="円/楕円 309"/>
        <xdr:cNvSpPr/>
      </xdr:nvSpPr>
      <xdr:spPr>
        <a:xfrm>
          <a:off x="9588500" y="5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72445</xdr:rowOff>
    </xdr:from>
    <xdr:ext cx="599010" cy="259045"/>
    <xdr:sp macro="" textlink="">
      <xdr:nvSpPr>
        <xdr:cNvPr id="311" name="テキスト ボックス 310"/>
        <xdr:cNvSpPr txBox="1"/>
      </xdr:nvSpPr>
      <xdr:spPr>
        <a:xfrm>
          <a:off x="9339794" y="5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159245</xdr:rowOff>
    </xdr:from>
    <xdr:to>
      <xdr:col>12</xdr:col>
      <xdr:colOff>561975</xdr:colOff>
      <xdr:row>31</xdr:row>
      <xdr:rowOff>89395</xdr:rowOff>
    </xdr:to>
    <xdr:sp macro="" textlink="">
      <xdr:nvSpPr>
        <xdr:cNvPr id="312" name="円/楕円 311"/>
        <xdr:cNvSpPr/>
      </xdr:nvSpPr>
      <xdr:spPr>
        <a:xfrm>
          <a:off x="8699500" y="53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105922</xdr:rowOff>
    </xdr:from>
    <xdr:ext cx="599010" cy="259045"/>
    <xdr:sp macro="" textlink="">
      <xdr:nvSpPr>
        <xdr:cNvPr id="313" name="テキスト ボックス 312"/>
        <xdr:cNvSpPr txBox="1"/>
      </xdr:nvSpPr>
      <xdr:spPr>
        <a:xfrm>
          <a:off x="8450794" y="507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108,461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114109</xdr:rowOff>
    </xdr:from>
    <xdr:to>
      <xdr:col>11</xdr:col>
      <xdr:colOff>358775</xdr:colOff>
      <xdr:row>31</xdr:row>
      <xdr:rowOff>44259</xdr:rowOff>
    </xdr:to>
    <xdr:sp macro="" textlink="">
      <xdr:nvSpPr>
        <xdr:cNvPr id="314" name="円/楕円 313"/>
        <xdr:cNvSpPr/>
      </xdr:nvSpPr>
      <xdr:spPr>
        <a:xfrm>
          <a:off x="7810500" y="52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60786</xdr:rowOff>
    </xdr:from>
    <xdr:ext cx="599010" cy="259045"/>
    <xdr:sp macro="" textlink="">
      <xdr:nvSpPr>
        <xdr:cNvPr id="315" name="テキスト ボックス 314"/>
        <xdr:cNvSpPr txBox="1"/>
      </xdr:nvSpPr>
      <xdr:spPr>
        <a:xfrm>
          <a:off x="7561794" y="50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112,015</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106197</xdr:rowOff>
    </xdr:from>
    <xdr:to>
      <xdr:col>10</xdr:col>
      <xdr:colOff>155575</xdr:colOff>
      <xdr:row>31</xdr:row>
      <xdr:rowOff>36347</xdr:rowOff>
    </xdr:to>
    <xdr:sp macro="" textlink="">
      <xdr:nvSpPr>
        <xdr:cNvPr id="316" name="円/楕円 315"/>
        <xdr:cNvSpPr/>
      </xdr:nvSpPr>
      <xdr:spPr>
        <a:xfrm>
          <a:off x="6921500" y="52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52874</xdr:rowOff>
    </xdr:from>
    <xdr:ext cx="599010" cy="259045"/>
    <xdr:sp macro="" textlink="">
      <xdr:nvSpPr>
        <xdr:cNvPr id="317" name="テキスト ボックス 316"/>
        <xdr:cNvSpPr txBox="1"/>
      </xdr:nvSpPr>
      <xdr:spPr>
        <a:xfrm>
          <a:off x="6672794" y="50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1" name="直線コネクタ 340"/>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2"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3" name="直線コネクタ 342"/>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4"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5" name="直線コネクタ 344"/>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158571</xdr:rowOff>
    </xdr:from>
    <xdr:to>
      <xdr:col>15</xdr:col>
      <xdr:colOff>180975</xdr:colOff>
      <xdr:row>58</xdr:row>
      <xdr:rowOff>30948</xdr:rowOff>
    </xdr:to>
    <xdr:cxnSp macro="">
      <xdr:nvCxnSpPr>
        <xdr:cNvPr id="346" name="直線コネクタ 345"/>
        <xdr:cNvCxnSpPr/>
      </xdr:nvCxnSpPr>
      <xdr:spPr>
        <a:xfrm flipV="1">
          <a:off x="9639300" y="9931221"/>
          <a:ext cx="8382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7"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48" name="フローチャート : 判断 347"/>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30948</xdr:rowOff>
    </xdr:from>
    <xdr:to>
      <xdr:col>14</xdr:col>
      <xdr:colOff>28575</xdr:colOff>
      <xdr:row>58</xdr:row>
      <xdr:rowOff>55960</xdr:rowOff>
    </xdr:to>
    <xdr:cxnSp macro="">
      <xdr:nvCxnSpPr>
        <xdr:cNvPr id="349" name="直線コネクタ 348"/>
        <xdr:cNvCxnSpPr/>
      </xdr:nvCxnSpPr>
      <xdr:spPr>
        <a:xfrm flipV="1">
          <a:off x="8750300" y="9975048"/>
          <a:ext cx="8890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0" name="フローチャート : 判断 349"/>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1" name="テキスト ボックス 350"/>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7600</xdr:rowOff>
    </xdr:from>
    <xdr:to>
      <xdr:col>12</xdr:col>
      <xdr:colOff>511175</xdr:colOff>
      <xdr:row>58</xdr:row>
      <xdr:rowOff>55960</xdr:rowOff>
    </xdr:to>
    <xdr:cxnSp macro="">
      <xdr:nvCxnSpPr>
        <xdr:cNvPr id="352" name="直線コネクタ 351"/>
        <xdr:cNvCxnSpPr/>
      </xdr:nvCxnSpPr>
      <xdr:spPr>
        <a:xfrm>
          <a:off x="7861300" y="9951700"/>
          <a:ext cx="889000" cy="4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3" name="フローチャート : 判断 352"/>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4" name="テキスト ボックス 353"/>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7600</xdr:rowOff>
    </xdr:from>
    <xdr:to>
      <xdr:col>11</xdr:col>
      <xdr:colOff>307975</xdr:colOff>
      <xdr:row>58</xdr:row>
      <xdr:rowOff>32555</xdr:rowOff>
    </xdr:to>
    <xdr:cxnSp macro="">
      <xdr:nvCxnSpPr>
        <xdr:cNvPr id="355" name="直線コネクタ 354"/>
        <xdr:cNvCxnSpPr/>
      </xdr:nvCxnSpPr>
      <xdr:spPr>
        <a:xfrm flipV="1">
          <a:off x="6972300" y="9951700"/>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6" name="フローチャート : 判断 355"/>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7" name="テキスト ボックス 356"/>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58" name="フローチャート : 判断 357"/>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59" name="テキスト ボックス 358"/>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107771</xdr:rowOff>
    </xdr:from>
    <xdr:to>
      <xdr:col>15</xdr:col>
      <xdr:colOff>231775</xdr:colOff>
      <xdr:row>58</xdr:row>
      <xdr:rowOff>37921</xdr:rowOff>
    </xdr:to>
    <xdr:sp macro="" textlink="">
      <xdr:nvSpPr>
        <xdr:cNvPr id="365" name="円/楕円 364"/>
        <xdr:cNvSpPr/>
      </xdr:nvSpPr>
      <xdr:spPr>
        <a:xfrm>
          <a:off x="10426700" y="98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130648</xdr:rowOff>
    </xdr:from>
    <xdr:ext cx="534377" cy="259045"/>
    <xdr:sp macro="" textlink="">
      <xdr:nvSpPr>
        <xdr:cNvPr id="366" name="普通建設事業費該当値テキスト"/>
        <xdr:cNvSpPr txBox="1"/>
      </xdr:nvSpPr>
      <xdr:spPr>
        <a:xfrm>
          <a:off x="10528300" y="97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151598</xdr:rowOff>
    </xdr:from>
    <xdr:to>
      <xdr:col>14</xdr:col>
      <xdr:colOff>79375</xdr:colOff>
      <xdr:row>58</xdr:row>
      <xdr:rowOff>81748</xdr:rowOff>
    </xdr:to>
    <xdr:sp macro="" textlink="">
      <xdr:nvSpPr>
        <xdr:cNvPr id="367" name="円/楕円 366"/>
        <xdr:cNvSpPr/>
      </xdr:nvSpPr>
      <xdr:spPr>
        <a:xfrm>
          <a:off x="9588500" y="99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72875</xdr:rowOff>
    </xdr:from>
    <xdr:ext cx="534377" cy="259045"/>
    <xdr:sp macro="" textlink="">
      <xdr:nvSpPr>
        <xdr:cNvPr id="368" name="テキスト ボックス 367"/>
        <xdr:cNvSpPr txBox="1"/>
      </xdr:nvSpPr>
      <xdr:spPr>
        <a:xfrm>
          <a:off x="9372111" y="1001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5160</xdr:rowOff>
    </xdr:from>
    <xdr:to>
      <xdr:col>12</xdr:col>
      <xdr:colOff>561975</xdr:colOff>
      <xdr:row>58</xdr:row>
      <xdr:rowOff>106760</xdr:rowOff>
    </xdr:to>
    <xdr:sp macro="" textlink="">
      <xdr:nvSpPr>
        <xdr:cNvPr id="369" name="円/楕円 368"/>
        <xdr:cNvSpPr/>
      </xdr:nvSpPr>
      <xdr:spPr>
        <a:xfrm>
          <a:off x="8699500" y="9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97887</xdr:rowOff>
    </xdr:from>
    <xdr:ext cx="534377" cy="259045"/>
    <xdr:sp macro="" textlink="">
      <xdr:nvSpPr>
        <xdr:cNvPr id="370" name="テキスト ボックス 369"/>
        <xdr:cNvSpPr txBox="1"/>
      </xdr:nvSpPr>
      <xdr:spPr>
        <a:xfrm>
          <a:off x="8483111" y="100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128250</xdr:rowOff>
    </xdr:from>
    <xdr:to>
      <xdr:col>11</xdr:col>
      <xdr:colOff>358775</xdr:colOff>
      <xdr:row>58</xdr:row>
      <xdr:rowOff>58400</xdr:rowOff>
    </xdr:to>
    <xdr:sp macro="" textlink="">
      <xdr:nvSpPr>
        <xdr:cNvPr id="371" name="円/楕円 370"/>
        <xdr:cNvSpPr/>
      </xdr:nvSpPr>
      <xdr:spPr>
        <a:xfrm>
          <a:off x="7810500" y="99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74927</xdr:rowOff>
    </xdr:from>
    <xdr:ext cx="534377" cy="259045"/>
    <xdr:sp macro="" textlink="">
      <xdr:nvSpPr>
        <xdr:cNvPr id="372" name="テキスト ボックス 371"/>
        <xdr:cNvSpPr txBox="1"/>
      </xdr:nvSpPr>
      <xdr:spPr>
        <a:xfrm>
          <a:off x="7594111" y="96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153205</xdr:rowOff>
    </xdr:from>
    <xdr:to>
      <xdr:col>10</xdr:col>
      <xdr:colOff>155575</xdr:colOff>
      <xdr:row>58</xdr:row>
      <xdr:rowOff>83355</xdr:rowOff>
    </xdr:to>
    <xdr:sp macro="" textlink="">
      <xdr:nvSpPr>
        <xdr:cNvPr id="373" name="円/楕円 372"/>
        <xdr:cNvSpPr/>
      </xdr:nvSpPr>
      <xdr:spPr>
        <a:xfrm>
          <a:off x="6921500" y="99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99882</xdr:rowOff>
    </xdr:from>
    <xdr:ext cx="534377" cy="259045"/>
    <xdr:sp macro="" textlink="">
      <xdr:nvSpPr>
        <xdr:cNvPr id="374" name="テキスト ボックス 373"/>
        <xdr:cNvSpPr txBox="1"/>
      </xdr:nvSpPr>
      <xdr:spPr>
        <a:xfrm>
          <a:off x="6705111" y="97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4" name="直線コネクタ 393"/>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7"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398" name="直線コネクタ 397"/>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59804</xdr:rowOff>
    </xdr:from>
    <xdr:to>
      <xdr:col>15</xdr:col>
      <xdr:colOff>180975</xdr:colOff>
      <xdr:row>77</xdr:row>
      <xdr:rowOff>82407</xdr:rowOff>
    </xdr:to>
    <xdr:cxnSp macro="">
      <xdr:nvCxnSpPr>
        <xdr:cNvPr id="399" name="直線コネクタ 398"/>
        <xdr:cNvCxnSpPr/>
      </xdr:nvCxnSpPr>
      <xdr:spPr>
        <a:xfrm flipV="1">
          <a:off x="9639300" y="13261454"/>
          <a:ext cx="838200" cy="2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0"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1" name="フローチャート : 判断 400"/>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2" name="フローチャート : 判断 401"/>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3" name="テキスト ボックス 402"/>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9004</xdr:rowOff>
    </xdr:from>
    <xdr:to>
      <xdr:col>15</xdr:col>
      <xdr:colOff>231775</xdr:colOff>
      <xdr:row>77</xdr:row>
      <xdr:rowOff>110604</xdr:rowOff>
    </xdr:to>
    <xdr:sp macro="" textlink="">
      <xdr:nvSpPr>
        <xdr:cNvPr id="409" name="円/楕円 408"/>
        <xdr:cNvSpPr/>
      </xdr:nvSpPr>
      <xdr:spPr>
        <a:xfrm>
          <a:off x="10426700" y="13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31881</xdr:rowOff>
    </xdr:from>
    <xdr:ext cx="534377" cy="259045"/>
    <xdr:sp macro="" textlink="">
      <xdr:nvSpPr>
        <xdr:cNvPr id="410" name="普通建設事業費 （ うち新規整備　）該当値テキスト"/>
        <xdr:cNvSpPr txBox="1"/>
      </xdr:nvSpPr>
      <xdr:spPr>
        <a:xfrm>
          <a:off x="10528300" y="1306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31607</xdr:rowOff>
    </xdr:from>
    <xdr:to>
      <xdr:col>14</xdr:col>
      <xdr:colOff>79375</xdr:colOff>
      <xdr:row>77</xdr:row>
      <xdr:rowOff>133207</xdr:rowOff>
    </xdr:to>
    <xdr:sp macro="" textlink="">
      <xdr:nvSpPr>
        <xdr:cNvPr id="411" name="円/楕円 410"/>
        <xdr:cNvSpPr/>
      </xdr:nvSpPr>
      <xdr:spPr>
        <a:xfrm>
          <a:off x="9588500" y="132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124334</xdr:rowOff>
    </xdr:from>
    <xdr:ext cx="534377" cy="259045"/>
    <xdr:sp macro="" textlink="">
      <xdr:nvSpPr>
        <xdr:cNvPr id="412" name="テキスト ボックス 411"/>
        <xdr:cNvSpPr txBox="1"/>
      </xdr:nvSpPr>
      <xdr:spPr>
        <a:xfrm>
          <a:off x="9372111" y="133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3" name="直線コネクタ 42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4" name="テキスト ボックス 42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5" name="直線コネクタ 42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6" name="テキスト ボックス 42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7" name="直線コネクタ 42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8" name="テキスト ボックス 42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9" name="直線コネクタ 42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0" name="テキスト ボックス 42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1" name="直線コネクタ 43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2" name="テキスト ボックス 43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3" name="直線コネクタ 43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4" name="テキスト ボックス 43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38" name="直線コネクタ 437"/>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39"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0" name="直線コネクタ 439"/>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1"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2" name="直線コネクタ 441"/>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40585</xdr:rowOff>
    </xdr:from>
    <xdr:to>
      <xdr:col>15</xdr:col>
      <xdr:colOff>180975</xdr:colOff>
      <xdr:row>96</xdr:row>
      <xdr:rowOff>54400</xdr:rowOff>
    </xdr:to>
    <xdr:cxnSp macro="">
      <xdr:nvCxnSpPr>
        <xdr:cNvPr id="443" name="直線コネクタ 442"/>
        <xdr:cNvCxnSpPr/>
      </xdr:nvCxnSpPr>
      <xdr:spPr>
        <a:xfrm>
          <a:off x="9639300" y="16328335"/>
          <a:ext cx="838200" cy="18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4"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5" name="フローチャート : 判断 444"/>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6" name="フローチャート : 判断 445"/>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7" name="テキスト ボックス 446"/>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3600</xdr:rowOff>
    </xdr:from>
    <xdr:to>
      <xdr:col>15</xdr:col>
      <xdr:colOff>231775</xdr:colOff>
      <xdr:row>96</xdr:row>
      <xdr:rowOff>105200</xdr:rowOff>
    </xdr:to>
    <xdr:sp macro="" textlink="">
      <xdr:nvSpPr>
        <xdr:cNvPr id="453" name="円/楕円 452"/>
        <xdr:cNvSpPr/>
      </xdr:nvSpPr>
      <xdr:spPr>
        <a:xfrm>
          <a:off x="10426700" y="16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153477</xdr:rowOff>
    </xdr:from>
    <xdr:ext cx="534377" cy="259045"/>
    <xdr:sp macro="" textlink="">
      <xdr:nvSpPr>
        <xdr:cNvPr id="454" name="普通建設事業費 （ うち更新整備　）該当値テキスト"/>
        <xdr:cNvSpPr txBox="1"/>
      </xdr:nvSpPr>
      <xdr:spPr>
        <a:xfrm>
          <a:off x="10528300" y="164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161235</xdr:rowOff>
    </xdr:from>
    <xdr:to>
      <xdr:col>14</xdr:col>
      <xdr:colOff>79375</xdr:colOff>
      <xdr:row>95</xdr:row>
      <xdr:rowOff>91385</xdr:rowOff>
    </xdr:to>
    <xdr:sp macro="" textlink="">
      <xdr:nvSpPr>
        <xdr:cNvPr id="455" name="円/楕円 454"/>
        <xdr:cNvSpPr/>
      </xdr:nvSpPr>
      <xdr:spPr>
        <a:xfrm>
          <a:off x="9588500" y="162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82512</xdr:rowOff>
    </xdr:from>
    <xdr:ext cx="534377" cy="259045"/>
    <xdr:sp macro="" textlink="">
      <xdr:nvSpPr>
        <xdr:cNvPr id="456" name="テキスト ボックス 455"/>
        <xdr:cNvSpPr txBox="1"/>
      </xdr:nvSpPr>
      <xdr:spPr>
        <a:xfrm>
          <a:off x="9372111" y="163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7" name="直線コネクタ 46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8" name="テキスト ボックス 46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9" name="直線コネクタ 46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0" name="テキスト ボックス 46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1" name="直線コネクタ 47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2" name="テキスト ボックス 47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3" name="直線コネクタ 47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4" name="テキスト ボックス 47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5" name="直線コネクタ 47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6" name="テキスト ボックス 47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8" name="テキスト ボックス 47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0" name="直線コネクタ 479"/>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2" name="直線コネクタ 48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3"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4" name="直線コネクタ 483"/>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5" name="直線コネクタ 48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6"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7" name="フローチャート : 判断 486"/>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8" name="直線コネクタ 48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89" name="フローチャート : 判断 488"/>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0" name="テキスト ボックス 489"/>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55880</xdr:rowOff>
    </xdr:from>
    <xdr:to>
      <xdr:col>21</xdr:col>
      <xdr:colOff>161925</xdr:colOff>
      <xdr:row>39</xdr:row>
      <xdr:rowOff>44450</xdr:rowOff>
    </xdr:to>
    <xdr:cxnSp macro="">
      <xdr:nvCxnSpPr>
        <xdr:cNvPr id="491" name="直線コネクタ 490"/>
        <xdr:cNvCxnSpPr/>
      </xdr:nvCxnSpPr>
      <xdr:spPr>
        <a:xfrm>
          <a:off x="13703300" y="639953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2" name="フローチャート : 判断 491"/>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3" name="テキスト ボックス 492"/>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55880</xdr:rowOff>
    </xdr:from>
    <xdr:to>
      <xdr:col>19</xdr:col>
      <xdr:colOff>644525</xdr:colOff>
      <xdr:row>37</xdr:row>
      <xdr:rowOff>160909</xdr:rowOff>
    </xdr:to>
    <xdr:cxnSp macro="">
      <xdr:nvCxnSpPr>
        <xdr:cNvPr id="494" name="直線コネクタ 493"/>
        <xdr:cNvCxnSpPr/>
      </xdr:nvCxnSpPr>
      <xdr:spPr>
        <a:xfrm flipV="1">
          <a:off x="12814300" y="6399530"/>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5" name="フローチャート : 判断 494"/>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6" name="テキスト ボックス 495"/>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7" name="フローチャート : 判断 496"/>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498" name="テキスト ボックス 497"/>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4" name="円/楕円 50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5"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6" name="円/楕円 50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7" name="テキスト ボックス 50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8" name="円/楕円 50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9" name="テキスト ボックス 50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5080</xdr:rowOff>
    </xdr:from>
    <xdr:to>
      <xdr:col>20</xdr:col>
      <xdr:colOff>9525</xdr:colOff>
      <xdr:row>37</xdr:row>
      <xdr:rowOff>106680</xdr:rowOff>
    </xdr:to>
    <xdr:sp macro="" textlink="">
      <xdr:nvSpPr>
        <xdr:cNvPr id="510" name="円/楕円 509"/>
        <xdr:cNvSpPr/>
      </xdr:nvSpPr>
      <xdr:spPr>
        <a:xfrm>
          <a:off x="13652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97807</xdr:rowOff>
    </xdr:from>
    <xdr:ext cx="469744" cy="259045"/>
    <xdr:sp macro="" textlink="">
      <xdr:nvSpPr>
        <xdr:cNvPr id="511" name="テキスト ボックス 510"/>
        <xdr:cNvSpPr txBox="1"/>
      </xdr:nvSpPr>
      <xdr:spPr>
        <a:xfrm>
          <a:off x="13468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110109</xdr:rowOff>
    </xdr:from>
    <xdr:to>
      <xdr:col>18</xdr:col>
      <xdr:colOff>492125</xdr:colOff>
      <xdr:row>38</xdr:row>
      <xdr:rowOff>40260</xdr:rowOff>
    </xdr:to>
    <xdr:sp macro="" textlink="">
      <xdr:nvSpPr>
        <xdr:cNvPr id="512" name="円/楕円 511"/>
        <xdr:cNvSpPr/>
      </xdr:nvSpPr>
      <xdr:spPr>
        <a:xfrm>
          <a:off x="12763500" y="6453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31386</xdr:rowOff>
    </xdr:from>
    <xdr:ext cx="469744" cy="259045"/>
    <xdr:sp macro="" textlink="">
      <xdr:nvSpPr>
        <xdr:cNvPr id="513" name="テキスト ボックス 512"/>
        <xdr:cNvSpPr txBox="1"/>
      </xdr:nvSpPr>
      <xdr:spPr>
        <a:xfrm>
          <a:off x="12579427" y="65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2" name="テキスト ボックス 58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88" name="直線コネクタ 587"/>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89"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0" name="直線コネクタ 589"/>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1"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2" name="直線コネクタ 591"/>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94829</xdr:rowOff>
    </xdr:from>
    <xdr:to>
      <xdr:col>23</xdr:col>
      <xdr:colOff>517525</xdr:colOff>
      <xdr:row>74</xdr:row>
      <xdr:rowOff>4597</xdr:rowOff>
    </xdr:to>
    <xdr:cxnSp macro="">
      <xdr:nvCxnSpPr>
        <xdr:cNvPr id="593" name="直線コネクタ 592"/>
        <xdr:cNvCxnSpPr/>
      </xdr:nvCxnSpPr>
      <xdr:spPr>
        <a:xfrm flipV="1">
          <a:off x="15481300" y="12610679"/>
          <a:ext cx="8382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4"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5" name="フローチャート : 判断 594"/>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4597</xdr:rowOff>
    </xdr:from>
    <xdr:to>
      <xdr:col>22</xdr:col>
      <xdr:colOff>365125</xdr:colOff>
      <xdr:row>74</xdr:row>
      <xdr:rowOff>17121</xdr:rowOff>
    </xdr:to>
    <xdr:cxnSp macro="">
      <xdr:nvCxnSpPr>
        <xdr:cNvPr id="596" name="直線コネクタ 595"/>
        <xdr:cNvCxnSpPr/>
      </xdr:nvCxnSpPr>
      <xdr:spPr>
        <a:xfrm flipV="1">
          <a:off x="14592300" y="12691897"/>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7" name="フローチャート : 判断 59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598" name="テキスト ボックス 59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167099</xdr:rowOff>
    </xdr:from>
    <xdr:to>
      <xdr:col>21</xdr:col>
      <xdr:colOff>161925</xdr:colOff>
      <xdr:row>74</xdr:row>
      <xdr:rowOff>17121</xdr:rowOff>
    </xdr:to>
    <xdr:cxnSp macro="">
      <xdr:nvCxnSpPr>
        <xdr:cNvPr id="599" name="直線コネクタ 598"/>
        <xdr:cNvCxnSpPr/>
      </xdr:nvCxnSpPr>
      <xdr:spPr>
        <a:xfrm>
          <a:off x="13703300" y="12682949"/>
          <a:ext cx="889000" cy="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0" name="フローチャート : 判断 59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1" name="テキスト ボックス 60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157417</xdr:rowOff>
    </xdr:from>
    <xdr:to>
      <xdr:col>19</xdr:col>
      <xdr:colOff>644525</xdr:colOff>
      <xdr:row>73</xdr:row>
      <xdr:rowOff>167099</xdr:rowOff>
    </xdr:to>
    <xdr:cxnSp macro="">
      <xdr:nvCxnSpPr>
        <xdr:cNvPr id="602" name="直線コネクタ 601"/>
        <xdr:cNvCxnSpPr/>
      </xdr:nvCxnSpPr>
      <xdr:spPr>
        <a:xfrm>
          <a:off x="12814300" y="12673267"/>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3" name="フローチャート : 判断 60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4" name="テキスト ボックス 60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5" name="フローチャート : 判断 60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6" name="テキスト ボックス 60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44029</xdr:rowOff>
    </xdr:from>
    <xdr:to>
      <xdr:col>23</xdr:col>
      <xdr:colOff>568325</xdr:colOff>
      <xdr:row>73</xdr:row>
      <xdr:rowOff>145629</xdr:rowOff>
    </xdr:to>
    <xdr:sp macro="" textlink="">
      <xdr:nvSpPr>
        <xdr:cNvPr id="612" name="円/楕円 611"/>
        <xdr:cNvSpPr/>
      </xdr:nvSpPr>
      <xdr:spPr>
        <a:xfrm>
          <a:off x="16268700" y="125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66906</xdr:rowOff>
    </xdr:from>
    <xdr:ext cx="534377" cy="259045"/>
    <xdr:sp macro="" textlink="">
      <xdr:nvSpPr>
        <xdr:cNvPr id="613" name="公債費該当値テキスト"/>
        <xdr:cNvSpPr txBox="1"/>
      </xdr:nvSpPr>
      <xdr:spPr>
        <a:xfrm>
          <a:off x="16370300" y="1241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125247</xdr:rowOff>
    </xdr:from>
    <xdr:to>
      <xdr:col>22</xdr:col>
      <xdr:colOff>415925</xdr:colOff>
      <xdr:row>74</xdr:row>
      <xdr:rowOff>55397</xdr:rowOff>
    </xdr:to>
    <xdr:sp macro="" textlink="">
      <xdr:nvSpPr>
        <xdr:cNvPr id="614" name="円/楕円 613"/>
        <xdr:cNvSpPr/>
      </xdr:nvSpPr>
      <xdr:spPr>
        <a:xfrm>
          <a:off x="15430500" y="126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71924</xdr:rowOff>
    </xdr:from>
    <xdr:ext cx="534377" cy="259045"/>
    <xdr:sp macro="" textlink="">
      <xdr:nvSpPr>
        <xdr:cNvPr id="615" name="テキスト ボックス 614"/>
        <xdr:cNvSpPr txBox="1"/>
      </xdr:nvSpPr>
      <xdr:spPr>
        <a:xfrm>
          <a:off x="15214111" y="124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137771</xdr:rowOff>
    </xdr:from>
    <xdr:to>
      <xdr:col>21</xdr:col>
      <xdr:colOff>212725</xdr:colOff>
      <xdr:row>74</xdr:row>
      <xdr:rowOff>67921</xdr:rowOff>
    </xdr:to>
    <xdr:sp macro="" textlink="">
      <xdr:nvSpPr>
        <xdr:cNvPr id="616" name="円/楕円 615"/>
        <xdr:cNvSpPr/>
      </xdr:nvSpPr>
      <xdr:spPr>
        <a:xfrm>
          <a:off x="14541500" y="1265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84448</xdr:rowOff>
    </xdr:from>
    <xdr:ext cx="534377" cy="259045"/>
    <xdr:sp macro="" textlink="">
      <xdr:nvSpPr>
        <xdr:cNvPr id="617" name="テキスト ボックス 616"/>
        <xdr:cNvSpPr txBox="1"/>
      </xdr:nvSpPr>
      <xdr:spPr>
        <a:xfrm>
          <a:off x="14325111" y="124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116299</xdr:rowOff>
    </xdr:from>
    <xdr:to>
      <xdr:col>20</xdr:col>
      <xdr:colOff>9525</xdr:colOff>
      <xdr:row>74</xdr:row>
      <xdr:rowOff>46449</xdr:rowOff>
    </xdr:to>
    <xdr:sp macro="" textlink="">
      <xdr:nvSpPr>
        <xdr:cNvPr id="618" name="円/楕円 617"/>
        <xdr:cNvSpPr/>
      </xdr:nvSpPr>
      <xdr:spPr>
        <a:xfrm>
          <a:off x="13652500" y="126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62976</xdr:rowOff>
    </xdr:from>
    <xdr:ext cx="534377" cy="259045"/>
    <xdr:sp macro="" textlink="">
      <xdr:nvSpPr>
        <xdr:cNvPr id="619" name="テキスト ボックス 618"/>
        <xdr:cNvSpPr txBox="1"/>
      </xdr:nvSpPr>
      <xdr:spPr>
        <a:xfrm>
          <a:off x="13436111" y="124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106617</xdr:rowOff>
    </xdr:from>
    <xdr:to>
      <xdr:col>18</xdr:col>
      <xdr:colOff>492125</xdr:colOff>
      <xdr:row>74</xdr:row>
      <xdr:rowOff>36767</xdr:rowOff>
    </xdr:to>
    <xdr:sp macro="" textlink="">
      <xdr:nvSpPr>
        <xdr:cNvPr id="620" name="円/楕円 619"/>
        <xdr:cNvSpPr/>
      </xdr:nvSpPr>
      <xdr:spPr>
        <a:xfrm>
          <a:off x="12763500" y="126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53294</xdr:rowOff>
    </xdr:from>
    <xdr:ext cx="534377" cy="259045"/>
    <xdr:sp macro="" textlink="">
      <xdr:nvSpPr>
        <xdr:cNvPr id="621" name="テキスト ボックス 620"/>
        <xdr:cNvSpPr txBox="1"/>
      </xdr:nvSpPr>
      <xdr:spPr>
        <a:xfrm>
          <a:off x="12547111" y="123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2" name="直線コネクタ 63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3" name="テキスト ボックス 63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6" name="直線コネクタ 63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7" name="テキスト ボックス 63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9" name="テキスト ボックス 63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1" name="直線コネクタ 640"/>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2"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3" name="直線コネクタ 642"/>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4"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5" name="直線コネクタ 644"/>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72537</xdr:rowOff>
    </xdr:from>
    <xdr:to>
      <xdr:col>23</xdr:col>
      <xdr:colOff>517525</xdr:colOff>
      <xdr:row>97</xdr:row>
      <xdr:rowOff>115239</xdr:rowOff>
    </xdr:to>
    <xdr:cxnSp macro="">
      <xdr:nvCxnSpPr>
        <xdr:cNvPr id="646" name="直線コネクタ 645"/>
        <xdr:cNvCxnSpPr/>
      </xdr:nvCxnSpPr>
      <xdr:spPr>
        <a:xfrm flipV="1">
          <a:off x="15481300" y="16703187"/>
          <a:ext cx="838200" cy="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7"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48" name="フローチャート : 判断 647"/>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57627</xdr:rowOff>
    </xdr:from>
    <xdr:to>
      <xdr:col>22</xdr:col>
      <xdr:colOff>365125</xdr:colOff>
      <xdr:row>97</xdr:row>
      <xdr:rowOff>115239</xdr:rowOff>
    </xdr:to>
    <xdr:cxnSp macro="">
      <xdr:nvCxnSpPr>
        <xdr:cNvPr id="649" name="直線コネクタ 648"/>
        <xdr:cNvCxnSpPr/>
      </xdr:nvCxnSpPr>
      <xdr:spPr>
        <a:xfrm>
          <a:off x="14592300" y="16688277"/>
          <a:ext cx="889000" cy="5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0" name="フローチャート : 判断 649"/>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1" name="テキスト ボックス 650"/>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57627</xdr:rowOff>
    </xdr:from>
    <xdr:to>
      <xdr:col>21</xdr:col>
      <xdr:colOff>161925</xdr:colOff>
      <xdr:row>97</xdr:row>
      <xdr:rowOff>101833</xdr:rowOff>
    </xdr:to>
    <xdr:cxnSp macro="">
      <xdr:nvCxnSpPr>
        <xdr:cNvPr id="652" name="直線コネクタ 651"/>
        <xdr:cNvCxnSpPr/>
      </xdr:nvCxnSpPr>
      <xdr:spPr>
        <a:xfrm flipV="1">
          <a:off x="13703300" y="16688277"/>
          <a:ext cx="889000" cy="4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3" name="フローチャート : 判断 652"/>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125375</xdr:rowOff>
    </xdr:from>
    <xdr:ext cx="534377" cy="259045"/>
    <xdr:sp macro="" textlink="">
      <xdr:nvSpPr>
        <xdr:cNvPr id="654" name="テキスト ボックス 653"/>
        <xdr:cNvSpPr txBox="1"/>
      </xdr:nvSpPr>
      <xdr:spPr>
        <a:xfrm>
          <a:off x="14325111" y="167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69605</xdr:rowOff>
    </xdr:from>
    <xdr:to>
      <xdr:col>19</xdr:col>
      <xdr:colOff>644525</xdr:colOff>
      <xdr:row>97</xdr:row>
      <xdr:rowOff>101833</xdr:rowOff>
    </xdr:to>
    <xdr:cxnSp macro="">
      <xdr:nvCxnSpPr>
        <xdr:cNvPr id="655" name="直線コネクタ 654"/>
        <xdr:cNvCxnSpPr/>
      </xdr:nvCxnSpPr>
      <xdr:spPr>
        <a:xfrm>
          <a:off x="12814300" y="16700255"/>
          <a:ext cx="889000" cy="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6" name="フローチャート : 判断 655"/>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7" name="テキスト ボックス 656"/>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58" name="フローチャート : 判断 657"/>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59" name="テキスト ボックス 658"/>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21737</xdr:rowOff>
    </xdr:from>
    <xdr:to>
      <xdr:col>23</xdr:col>
      <xdr:colOff>568325</xdr:colOff>
      <xdr:row>97</xdr:row>
      <xdr:rowOff>123337</xdr:rowOff>
    </xdr:to>
    <xdr:sp macro="" textlink="">
      <xdr:nvSpPr>
        <xdr:cNvPr id="665" name="円/楕円 664"/>
        <xdr:cNvSpPr/>
      </xdr:nvSpPr>
      <xdr:spPr>
        <a:xfrm>
          <a:off x="16268700" y="1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152564</xdr:rowOff>
    </xdr:from>
    <xdr:ext cx="534377" cy="259045"/>
    <xdr:sp macro="" textlink="">
      <xdr:nvSpPr>
        <xdr:cNvPr id="666" name="積立金該当値テキスト"/>
        <xdr:cNvSpPr txBox="1"/>
      </xdr:nvSpPr>
      <xdr:spPr>
        <a:xfrm>
          <a:off x="16370300" y="1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64439</xdr:rowOff>
    </xdr:from>
    <xdr:to>
      <xdr:col>22</xdr:col>
      <xdr:colOff>415925</xdr:colOff>
      <xdr:row>97</xdr:row>
      <xdr:rowOff>166039</xdr:rowOff>
    </xdr:to>
    <xdr:sp macro="" textlink="">
      <xdr:nvSpPr>
        <xdr:cNvPr id="667" name="円/楕円 666"/>
        <xdr:cNvSpPr/>
      </xdr:nvSpPr>
      <xdr:spPr>
        <a:xfrm>
          <a:off x="15430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157166</xdr:rowOff>
    </xdr:from>
    <xdr:ext cx="534377" cy="259045"/>
    <xdr:sp macro="" textlink="">
      <xdr:nvSpPr>
        <xdr:cNvPr id="668" name="テキスト ボックス 667"/>
        <xdr:cNvSpPr txBox="1"/>
      </xdr:nvSpPr>
      <xdr:spPr>
        <a:xfrm>
          <a:off x="15214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6827</xdr:rowOff>
    </xdr:from>
    <xdr:to>
      <xdr:col>21</xdr:col>
      <xdr:colOff>212725</xdr:colOff>
      <xdr:row>97</xdr:row>
      <xdr:rowOff>108427</xdr:rowOff>
    </xdr:to>
    <xdr:sp macro="" textlink="">
      <xdr:nvSpPr>
        <xdr:cNvPr id="669" name="円/楕円 668"/>
        <xdr:cNvSpPr/>
      </xdr:nvSpPr>
      <xdr:spPr>
        <a:xfrm>
          <a:off x="14541500" y="166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124954</xdr:rowOff>
    </xdr:from>
    <xdr:ext cx="534377" cy="259045"/>
    <xdr:sp macro="" textlink="">
      <xdr:nvSpPr>
        <xdr:cNvPr id="670" name="テキスト ボックス 669"/>
        <xdr:cNvSpPr txBox="1"/>
      </xdr:nvSpPr>
      <xdr:spPr>
        <a:xfrm>
          <a:off x="14325111" y="164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51033</xdr:rowOff>
    </xdr:from>
    <xdr:to>
      <xdr:col>20</xdr:col>
      <xdr:colOff>9525</xdr:colOff>
      <xdr:row>97</xdr:row>
      <xdr:rowOff>152633</xdr:rowOff>
    </xdr:to>
    <xdr:sp macro="" textlink="">
      <xdr:nvSpPr>
        <xdr:cNvPr id="671" name="円/楕円 670"/>
        <xdr:cNvSpPr/>
      </xdr:nvSpPr>
      <xdr:spPr>
        <a:xfrm>
          <a:off x="13652500" y="166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143760</xdr:rowOff>
    </xdr:from>
    <xdr:ext cx="534377" cy="259045"/>
    <xdr:sp macro="" textlink="">
      <xdr:nvSpPr>
        <xdr:cNvPr id="672" name="テキスト ボックス 671"/>
        <xdr:cNvSpPr txBox="1"/>
      </xdr:nvSpPr>
      <xdr:spPr>
        <a:xfrm>
          <a:off x="13436111" y="1677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18805</xdr:rowOff>
    </xdr:from>
    <xdr:to>
      <xdr:col>18</xdr:col>
      <xdr:colOff>492125</xdr:colOff>
      <xdr:row>97</xdr:row>
      <xdr:rowOff>120405</xdr:rowOff>
    </xdr:to>
    <xdr:sp macro="" textlink="">
      <xdr:nvSpPr>
        <xdr:cNvPr id="673" name="円/楕円 672"/>
        <xdr:cNvSpPr/>
      </xdr:nvSpPr>
      <xdr:spPr>
        <a:xfrm>
          <a:off x="12763500" y="166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136932</xdr:rowOff>
    </xdr:from>
    <xdr:ext cx="534377" cy="259045"/>
    <xdr:sp macro="" textlink="">
      <xdr:nvSpPr>
        <xdr:cNvPr id="674" name="テキスト ボックス 673"/>
        <xdr:cNvSpPr txBox="1"/>
      </xdr:nvSpPr>
      <xdr:spPr>
        <a:xfrm>
          <a:off x="12547111" y="164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5" name="直線コネクタ 68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6" name="テキスト ボックス 68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7" name="直線コネクタ 68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8" name="テキスト ボックス 68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1" name="直線コネクタ 69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2" name="テキスト ボックス 69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3" name="直線コネクタ 69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4" name="テキスト ボックス 69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698" name="直線コネクタ 697"/>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0" name="直線コネクタ 69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1"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2" name="直線コネクタ 701"/>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42088</xdr:rowOff>
    </xdr:from>
    <xdr:to>
      <xdr:col>32</xdr:col>
      <xdr:colOff>187325</xdr:colOff>
      <xdr:row>39</xdr:row>
      <xdr:rowOff>42850</xdr:rowOff>
    </xdr:to>
    <xdr:cxnSp macro="">
      <xdr:nvCxnSpPr>
        <xdr:cNvPr id="703" name="直線コネクタ 702"/>
        <xdr:cNvCxnSpPr/>
      </xdr:nvCxnSpPr>
      <xdr:spPr>
        <a:xfrm flipV="1">
          <a:off x="21323300" y="67286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4"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5" name="フローチャート : 判断 704"/>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42850</xdr:rowOff>
    </xdr:from>
    <xdr:to>
      <xdr:col>31</xdr:col>
      <xdr:colOff>34925</xdr:colOff>
      <xdr:row>39</xdr:row>
      <xdr:rowOff>42850</xdr:rowOff>
    </xdr:to>
    <xdr:cxnSp macro="">
      <xdr:nvCxnSpPr>
        <xdr:cNvPr id="706" name="直線コネクタ 705"/>
        <xdr:cNvCxnSpPr/>
      </xdr:nvCxnSpPr>
      <xdr:spPr>
        <a:xfrm>
          <a:off x="20434300" y="67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7" name="フローチャート : 判断 706"/>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08" name="テキスト ボックス 707"/>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42088</xdr:rowOff>
    </xdr:from>
    <xdr:to>
      <xdr:col>29</xdr:col>
      <xdr:colOff>517525</xdr:colOff>
      <xdr:row>39</xdr:row>
      <xdr:rowOff>42850</xdr:rowOff>
    </xdr:to>
    <xdr:cxnSp macro="">
      <xdr:nvCxnSpPr>
        <xdr:cNvPr id="709" name="直線コネクタ 708"/>
        <xdr:cNvCxnSpPr/>
      </xdr:nvCxnSpPr>
      <xdr:spPr>
        <a:xfrm>
          <a:off x="19545300" y="67286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0" name="フローチャート : 判断 709"/>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1" name="テキスト ボックス 710"/>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483</xdr:rowOff>
    </xdr:from>
    <xdr:to>
      <xdr:col>28</xdr:col>
      <xdr:colOff>314325</xdr:colOff>
      <xdr:row>39</xdr:row>
      <xdr:rowOff>42088</xdr:rowOff>
    </xdr:to>
    <xdr:cxnSp macro="">
      <xdr:nvCxnSpPr>
        <xdr:cNvPr id="712" name="直線コネクタ 711"/>
        <xdr:cNvCxnSpPr/>
      </xdr:nvCxnSpPr>
      <xdr:spPr>
        <a:xfrm>
          <a:off x="18656300" y="668703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3" name="フローチャート : 判断 712"/>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4" name="テキスト ボックス 713"/>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5" name="フローチャート : 判断 714"/>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6" name="テキスト ボックス 715"/>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162738</xdr:rowOff>
    </xdr:from>
    <xdr:to>
      <xdr:col>32</xdr:col>
      <xdr:colOff>238125</xdr:colOff>
      <xdr:row>39</xdr:row>
      <xdr:rowOff>92888</xdr:rowOff>
    </xdr:to>
    <xdr:sp macro="" textlink="">
      <xdr:nvSpPr>
        <xdr:cNvPr id="722" name="円/楕円 721"/>
        <xdr:cNvSpPr/>
      </xdr:nvSpPr>
      <xdr:spPr>
        <a:xfrm>
          <a:off x="221107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3"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163500</xdr:rowOff>
    </xdr:from>
    <xdr:to>
      <xdr:col>31</xdr:col>
      <xdr:colOff>85725</xdr:colOff>
      <xdr:row>39</xdr:row>
      <xdr:rowOff>93650</xdr:rowOff>
    </xdr:to>
    <xdr:sp macro="" textlink="">
      <xdr:nvSpPr>
        <xdr:cNvPr id="724" name="円/楕円 723"/>
        <xdr:cNvSpPr/>
      </xdr:nvSpPr>
      <xdr:spPr>
        <a:xfrm>
          <a:off x="21272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84777</xdr:rowOff>
    </xdr:from>
    <xdr:ext cx="313932" cy="259045"/>
    <xdr:sp macro="" textlink="">
      <xdr:nvSpPr>
        <xdr:cNvPr id="725" name="テキスト ボックス 724"/>
        <xdr:cNvSpPr txBox="1"/>
      </xdr:nvSpPr>
      <xdr:spPr>
        <a:xfrm>
          <a:off x="21166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163500</xdr:rowOff>
    </xdr:from>
    <xdr:to>
      <xdr:col>29</xdr:col>
      <xdr:colOff>568325</xdr:colOff>
      <xdr:row>39</xdr:row>
      <xdr:rowOff>93650</xdr:rowOff>
    </xdr:to>
    <xdr:sp macro="" textlink="">
      <xdr:nvSpPr>
        <xdr:cNvPr id="726" name="円/楕円 725"/>
        <xdr:cNvSpPr/>
      </xdr:nvSpPr>
      <xdr:spPr>
        <a:xfrm>
          <a:off x="20383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84777</xdr:rowOff>
    </xdr:from>
    <xdr:ext cx="313932" cy="259045"/>
    <xdr:sp macro="" textlink="">
      <xdr:nvSpPr>
        <xdr:cNvPr id="727" name="テキスト ボックス 726"/>
        <xdr:cNvSpPr txBox="1"/>
      </xdr:nvSpPr>
      <xdr:spPr>
        <a:xfrm>
          <a:off x="20277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162738</xdr:rowOff>
    </xdr:from>
    <xdr:to>
      <xdr:col>28</xdr:col>
      <xdr:colOff>365125</xdr:colOff>
      <xdr:row>39</xdr:row>
      <xdr:rowOff>92888</xdr:rowOff>
    </xdr:to>
    <xdr:sp macro="" textlink="">
      <xdr:nvSpPr>
        <xdr:cNvPr id="728" name="円/楕円 727"/>
        <xdr:cNvSpPr/>
      </xdr:nvSpPr>
      <xdr:spPr>
        <a:xfrm>
          <a:off x="19494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84015</xdr:rowOff>
    </xdr:from>
    <xdr:ext cx="313932" cy="259045"/>
    <xdr:sp macro="" textlink="">
      <xdr:nvSpPr>
        <xdr:cNvPr id="729" name="テキスト ボックス 728"/>
        <xdr:cNvSpPr txBox="1"/>
      </xdr:nvSpPr>
      <xdr:spPr>
        <a:xfrm>
          <a:off x="19388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121133</xdr:rowOff>
    </xdr:from>
    <xdr:to>
      <xdr:col>27</xdr:col>
      <xdr:colOff>161925</xdr:colOff>
      <xdr:row>39</xdr:row>
      <xdr:rowOff>51283</xdr:rowOff>
    </xdr:to>
    <xdr:sp macro="" textlink="">
      <xdr:nvSpPr>
        <xdr:cNvPr id="730" name="円/楕円 729"/>
        <xdr:cNvSpPr/>
      </xdr:nvSpPr>
      <xdr:spPr>
        <a:xfrm>
          <a:off x="18605500" y="66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42410</xdr:rowOff>
    </xdr:from>
    <xdr:ext cx="378565" cy="259045"/>
    <xdr:sp macro="" textlink="">
      <xdr:nvSpPr>
        <xdr:cNvPr id="731" name="テキスト ボックス 730"/>
        <xdr:cNvSpPr txBox="1"/>
      </xdr:nvSpPr>
      <xdr:spPr>
        <a:xfrm>
          <a:off x="18467017" y="672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2" name="直線コネクタ 74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3" name="テキスト ボックス 74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4" name="直線コネクタ 74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5" name="テキスト ボックス 74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6" name="直線コネクタ 74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7" name="テキスト ボックス 74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8" name="直線コネクタ 74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49" name="テキスト ボックス 74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0" name="直線コネクタ 74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1" name="テキスト ボックス 75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2" name="直線コネクタ 75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3" name="テキスト ボックス 75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5" name="テキスト ボックス 75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7" name="直線コネクタ 756"/>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5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59" name="直線コネクタ 75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0"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1" name="直線コネクタ 760"/>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49730</xdr:rowOff>
    </xdr:from>
    <xdr:to>
      <xdr:col>32</xdr:col>
      <xdr:colOff>187325</xdr:colOff>
      <xdr:row>58</xdr:row>
      <xdr:rowOff>58547</xdr:rowOff>
    </xdr:to>
    <xdr:cxnSp macro="">
      <xdr:nvCxnSpPr>
        <xdr:cNvPr id="762" name="直線コネクタ 761"/>
        <xdr:cNvCxnSpPr/>
      </xdr:nvCxnSpPr>
      <xdr:spPr>
        <a:xfrm flipV="1">
          <a:off x="21323300" y="9993830"/>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3"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4" name="フローチャート : 判断 763"/>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89310</xdr:rowOff>
    </xdr:from>
    <xdr:to>
      <xdr:col>31</xdr:col>
      <xdr:colOff>34925</xdr:colOff>
      <xdr:row>58</xdr:row>
      <xdr:rowOff>58547</xdr:rowOff>
    </xdr:to>
    <xdr:cxnSp macro="">
      <xdr:nvCxnSpPr>
        <xdr:cNvPr id="765" name="直線コネクタ 764"/>
        <xdr:cNvCxnSpPr/>
      </xdr:nvCxnSpPr>
      <xdr:spPr>
        <a:xfrm>
          <a:off x="20434300" y="9347610"/>
          <a:ext cx="889000" cy="65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6" name="フローチャート : 判断 765"/>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162719</xdr:rowOff>
    </xdr:from>
    <xdr:ext cx="469744" cy="259045"/>
    <xdr:sp macro="" textlink="">
      <xdr:nvSpPr>
        <xdr:cNvPr id="767" name="テキスト ボックス 766"/>
        <xdr:cNvSpPr txBox="1"/>
      </xdr:nvSpPr>
      <xdr:spPr>
        <a:xfrm>
          <a:off x="21088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51102</xdr:rowOff>
    </xdr:from>
    <xdr:to>
      <xdr:col>29</xdr:col>
      <xdr:colOff>517525</xdr:colOff>
      <xdr:row>54</xdr:row>
      <xdr:rowOff>89310</xdr:rowOff>
    </xdr:to>
    <xdr:cxnSp macro="">
      <xdr:nvCxnSpPr>
        <xdr:cNvPr id="768" name="直線コネクタ 767"/>
        <xdr:cNvCxnSpPr/>
      </xdr:nvCxnSpPr>
      <xdr:spPr>
        <a:xfrm>
          <a:off x="19545300" y="9309402"/>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69" name="フローチャート : 判断 768"/>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102107</xdr:rowOff>
    </xdr:from>
    <xdr:ext cx="469744" cy="259045"/>
    <xdr:sp macro="" textlink="">
      <xdr:nvSpPr>
        <xdr:cNvPr id="770" name="テキスト ボックス 769"/>
        <xdr:cNvSpPr txBox="1"/>
      </xdr:nvSpPr>
      <xdr:spPr>
        <a:xfrm>
          <a:off x="20199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51102</xdr:rowOff>
    </xdr:from>
    <xdr:to>
      <xdr:col>28</xdr:col>
      <xdr:colOff>314325</xdr:colOff>
      <xdr:row>54</xdr:row>
      <xdr:rowOff>52408</xdr:rowOff>
    </xdr:to>
    <xdr:cxnSp macro="">
      <xdr:nvCxnSpPr>
        <xdr:cNvPr id="771" name="直線コネクタ 770"/>
        <xdr:cNvCxnSpPr/>
      </xdr:nvCxnSpPr>
      <xdr:spPr>
        <a:xfrm flipV="1">
          <a:off x="18656300" y="930940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2" name="フローチャート : 判断 771"/>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3" name="テキスト ボックス 772"/>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4" name="フローチャート : 判断 773"/>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5" name="テキスト ボックス 774"/>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170380</xdr:rowOff>
    </xdr:from>
    <xdr:to>
      <xdr:col>32</xdr:col>
      <xdr:colOff>238125</xdr:colOff>
      <xdr:row>58</xdr:row>
      <xdr:rowOff>100530</xdr:rowOff>
    </xdr:to>
    <xdr:sp macro="" textlink="">
      <xdr:nvSpPr>
        <xdr:cNvPr id="781" name="円/楕円 780"/>
        <xdr:cNvSpPr/>
      </xdr:nvSpPr>
      <xdr:spPr>
        <a:xfrm>
          <a:off x="22110700" y="994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21807</xdr:rowOff>
    </xdr:from>
    <xdr:ext cx="469744" cy="259045"/>
    <xdr:sp macro="" textlink="">
      <xdr:nvSpPr>
        <xdr:cNvPr id="782" name="貸付金該当値テキスト"/>
        <xdr:cNvSpPr txBox="1"/>
      </xdr:nvSpPr>
      <xdr:spPr>
        <a:xfrm>
          <a:off x="22212300" y="97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7747</xdr:rowOff>
    </xdr:from>
    <xdr:to>
      <xdr:col>31</xdr:col>
      <xdr:colOff>85725</xdr:colOff>
      <xdr:row>58</xdr:row>
      <xdr:rowOff>109347</xdr:rowOff>
    </xdr:to>
    <xdr:sp macro="" textlink="">
      <xdr:nvSpPr>
        <xdr:cNvPr id="783" name="円/楕円 782"/>
        <xdr:cNvSpPr/>
      </xdr:nvSpPr>
      <xdr:spPr>
        <a:xfrm>
          <a:off x="212725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125874</xdr:rowOff>
    </xdr:from>
    <xdr:ext cx="469744" cy="259045"/>
    <xdr:sp macro="" textlink="">
      <xdr:nvSpPr>
        <xdr:cNvPr id="784" name="テキスト ボックス 783"/>
        <xdr:cNvSpPr txBox="1"/>
      </xdr:nvSpPr>
      <xdr:spPr>
        <a:xfrm>
          <a:off x="21088427" y="972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38510</xdr:rowOff>
    </xdr:from>
    <xdr:to>
      <xdr:col>29</xdr:col>
      <xdr:colOff>568325</xdr:colOff>
      <xdr:row>54</xdr:row>
      <xdr:rowOff>140110</xdr:rowOff>
    </xdr:to>
    <xdr:sp macro="" textlink="">
      <xdr:nvSpPr>
        <xdr:cNvPr id="785" name="円/楕円 784"/>
        <xdr:cNvSpPr/>
      </xdr:nvSpPr>
      <xdr:spPr>
        <a:xfrm>
          <a:off x="20383500" y="92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156637</xdr:rowOff>
    </xdr:from>
    <xdr:ext cx="534377" cy="259045"/>
    <xdr:sp macro="" textlink="">
      <xdr:nvSpPr>
        <xdr:cNvPr id="786" name="テキスト ボックス 785"/>
        <xdr:cNvSpPr txBox="1"/>
      </xdr:nvSpPr>
      <xdr:spPr>
        <a:xfrm>
          <a:off x="20167111" y="90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26,543</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302</xdr:rowOff>
    </xdr:from>
    <xdr:to>
      <xdr:col>28</xdr:col>
      <xdr:colOff>365125</xdr:colOff>
      <xdr:row>54</xdr:row>
      <xdr:rowOff>101902</xdr:rowOff>
    </xdr:to>
    <xdr:sp macro="" textlink="">
      <xdr:nvSpPr>
        <xdr:cNvPr id="787" name="円/楕円 786"/>
        <xdr:cNvSpPr/>
      </xdr:nvSpPr>
      <xdr:spPr>
        <a:xfrm>
          <a:off x="19494500" y="92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118429</xdr:rowOff>
    </xdr:from>
    <xdr:ext cx="534377" cy="259045"/>
    <xdr:sp macro="" textlink="">
      <xdr:nvSpPr>
        <xdr:cNvPr id="788" name="テキスト ボックス 787"/>
        <xdr:cNvSpPr txBox="1"/>
      </xdr:nvSpPr>
      <xdr:spPr>
        <a:xfrm>
          <a:off x="19278111" y="90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1608</xdr:rowOff>
    </xdr:from>
    <xdr:to>
      <xdr:col>27</xdr:col>
      <xdr:colOff>161925</xdr:colOff>
      <xdr:row>54</xdr:row>
      <xdr:rowOff>103208</xdr:rowOff>
    </xdr:to>
    <xdr:sp macro="" textlink="">
      <xdr:nvSpPr>
        <xdr:cNvPr id="789" name="円/楕円 788"/>
        <xdr:cNvSpPr/>
      </xdr:nvSpPr>
      <xdr:spPr>
        <a:xfrm>
          <a:off x="18605500" y="92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119735</xdr:rowOff>
    </xdr:from>
    <xdr:ext cx="534377" cy="259045"/>
    <xdr:sp macro="" textlink="">
      <xdr:nvSpPr>
        <xdr:cNvPr id="790" name="テキスト ボックス 789"/>
        <xdr:cNvSpPr txBox="1"/>
      </xdr:nvSpPr>
      <xdr:spPr>
        <a:xfrm>
          <a:off x="18389111" y="90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9" name="テキスト ボックス 79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2" name="テキスト ボックス 80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6" name="テキスト ボックス 805"/>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8" name="テキスト ボックス 80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0" name="テキスト ボックス 80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2" name="テキスト ボックス 81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4" name="直線コネクタ 813"/>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5"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6" name="直線コネクタ 815"/>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7"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18" name="直線コネクタ 817"/>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10130</xdr:rowOff>
    </xdr:from>
    <xdr:to>
      <xdr:col>32</xdr:col>
      <xdr:colOff>187325</xdr:colOff>
      <xdr:row>77</xdr:row>
      <xdr:rowOff>30490</xdr:rowOff>
    </xdr:to>
    <xdr:cxnSp macro="">
      <xdr:nvCxnSpPr>
        <xdr:cNvPr id="819" name="直線コネクタ 818"/>
        <xdr:cNvCxnSpPr/>
      </xdr:nvCxnSpPr>
      <xdr:spPr>
        <a:xfrm flipV="1">
          <a:off x="21323300" y="13211780"/>
          <a:ext cx="8382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0"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1" name="フローチャート : 判断 820"/>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30490</xdr:rowOff>
    </xdr:from>
    <xdr:to>
      <xdr:col>31</xdr:col>
      <xdr:colOff>34925</xdr:colOff>
      <xdr:row>77</xdr:row>
      <xdr:rowOff>57412</xdr:rowOff>
    </xdr:to>
    <xdr:cxnSp macro="">
      <xdr:nvCxnSpPr>
        <xdr:cNvPr id="822" name="直線コネクタ 821"/>
        <xdr:cNvCxnSpPr/>
      </xdr:nvCxnSpPr>
      <xdr:spPr>
        <a:xfrm flipV="1">
          <a:off x="20434300" y="13232140"/>
          <a:ext cx="88900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3" name="フローチャート : 判断 822"/>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4" name="テキスト ボックス 823"/>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57412</xdr:rowOff>
    </xdr:from>
    <xdr:to>
      <xdr:col>29</xdr:col>
      <xdr:colOff>517525</xdr:colOff>
      <xdr:row>77</xdr:row>
      <xdr:rowOff>65915</xdr:rowOff>
    </xdr:to>
    <xdr:cxnSp macro="">
      <xdr:nvCxnSpPr>
        <xdr:cNvPr id="825" name="直線コネクタ 824"/>
        <xdr:cNvCxnSpPr/>
      </xdr:nvCxnSpPr>
      <xdr:spPr>
        <a:xfrm flipV="1">
          <a:off x="19545300" y="13259062"/>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6" name="フローチャート : 判断 825"/>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7" name="テキスト ボックス 826"/>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65915</xdr:rowOff>
    </xdr:from>
    <xdr:to>
      <xdr:col>28</xdr:col>
      <xdr:colOff>314325</xdr:colOff>
      <xdr:row>77</xdr:row>
      <xdr:rowOff>72614</xdr:rowOff>
    </xdr:to>
    <xdr:cxnSp macro="">
      <xdr:nvCxnSpPr>
        <xdr:cNvPr id="828" name="直線コネクタ 827"/>
        <xdr:cNvCxnSpPr/>
      </xdr:nvCxnSpPr>
      <xdr:spPr>
        <a:xfrm flipV="1">
          <a:off x="18656300" y="13267565"/>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29" name="フローチャート : 判断 828"/>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0" name="テキスト ボックス 829"/>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1" name="フローチャート : 判断 830"/>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2" name="テキスト ボックス 831"/>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130780</xdr:rowOff>
    </xdr:from>
    <xdr:to>
      <xdr:col>32</xdr:col>
      <xdr:colOff>238125</xdr:colOff>
      <xdr:row>77</xdr:row>
      <xdr:rowOff>60930</xdr:rowOff>
    </xdr:to>
    <xdr:sp macro="" textlink="">
      <xdr:nvSpPr>
        <xdr:cNvPr id="838" name="円/楕円 837"/>
        <xdr:cNvSpPr/>
      </xdr:nvSpPr>
      <xdr:spPr>
        <a:xfrm>
          <a:off x="22110700" y="131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153657</xdr:rowOff>
    </xdr:from>
    <xdr:ext cx="534377" cy="259045"/>
    <xdr:sp macro="" textlink="">
      <xdr:nvSpPr>
        <xdr:cNvPr id="839" name="繰出金該当値テキスト"/>
        <xdr:cNvSpPr txBox="1"/>
      </xdr:nvSpPr>
      <xdr:spPr>
        <a:xfrm>
          <a:off x="22212300" y="130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49,504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151140</xdr:rowOff>
    </xdr:from>
    <xdr:to>
      <xdr:col>31</xdr:col>
      <xdr:colOff>85725</xdr:colOff>
      <xdr:row>77</xdr:row>
      <xdr:rowOff>81290</xdr:rowOff>
    </xdr:to>
    <xdr:sp macro="" textlink="">
      <xdr:nvSpPr>
        <xdr:cNvPr id="840" name="円/楕円 839"/>
        <xdr:cNvSpPr/>
      </xdr:nvSpPr>
      <xdr:spPr>
        <a:xfrm>
          <a:off x="21272500" y="131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97817</xdr:rowOff>
    </xdr:from>
    <xdr:ext cx="534377" cy="259045"/>
    <xdr:sp macro="" textlink="">
      <xdr:nvSpPr>
        <xdr:cNvPr id="841" name="テキスト ボックス 840"/>
        <xdr:cNvSpPr txBox="1"/>
      </xdr:nvSpPr>
      <xdr:spPr>
        <a:xfrm>
          <a:off x="21056111" y="129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6612</xdr:rowOff>
    </xdr:from>
    <xdr:to>
      <xdr:col>29</xdr:col>
      <xdr:colOff>568325</xdr:colOff>
      <xdr:row>77</xdr:row>
      <xdr:rowOff>108212</xdr:rowOff>
    </xdr:to>
    <xdr:sp macro="" textlink="">
      <xdr:nvSpPr>
        <xdr:cNvPr id="842" name="円/楕円 841"/>
        <xdr:cNvSpPr/>
      </xdr:nvSpPr>
      <xdr:spPr>
        <a:xfrm>
          <a:off x="20383500" y="132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124739</xdr:rowOff>
    </xdr:from>
    <xdr:ext cx="534377" cy="259045"/>
    <xdr:sp macro="" textlink="">
      <xdr:nvSpPr>
        <xdr:cNvPr id="843" name="テキスト ボックス 842"/>
        <xdr:cNvSpPr txBox="1"/>
      </xdr:nvSpPr>
      <xdr:spPr>
        <a:xfrm>
          <a:off x="20167111" y="129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15115</xdr:rowOff>
    </xdr:from>
    <xdr:to>
      <xdr:col>28</xdr:col>
      <xdr:colOff>365125</xdr:colOff>
      <xdr:row>77</xdr:row>
      <xdr:rowOff>116715</xdr:rowOff>
    </xdr:to>
    <xdr:sp macro="" textlink="">
      <xdr:nvSpPr>
        <xdr:cNvPr id="844" name="円/楕円 843"/>
        <xdr:cNvSpPr/>
      </xdr:nvSpPr>
      <xdr:spPr>
        <a:xfrm>
          <a:off x="19494500" y="132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133242</xdr:rowOff>
    </xdr:from>
    <xdr:ext cx="534377" cy="259045"/>
    <xdr:sp macro="" textlink="">
      <xdr:nvSpPr>
        <xdr:cNvPr id="845" name="テキスト ボックス 844"/>
        <xdr:cNvSpPr txBox="1"/>
      </xdr:nvSpPr>
      <xdr:spPr>
        <a:xfrm>
          <a:off x="19278111" y="1299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21814</xdr:rowOff>
    </xdr:from>
    <xdr:to>
      <xdr:col>27</xdr:col>
      <xdr:colOff>161925</xdr:colOff>
      <xdr:row>77</xdr:row>
      <xdr:rowOff>123414</xdr:rowOff>
    </xdr:to>
    <xdr:sp macro="" textlink="">
      <xdr:nvSpPr>
        <xdr:cNvPr id="846" name="円/楕円 845"/>
        <xdr:cNvSpPr/>
      </xdr:nvSpPr>
      <xdr:spPr>
        <a:xfrm>
          <a:off x="18605500" y="1322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139941</xdr:rowOff>
    </xdr:from>
    <xdr:ext cx="534377" cy="259045"/>
    <xdr:sp macro="" textlink="">
      <xdr:nvSpPr>
        <xdr:cNvPr id="847" name="テキスト ボックス 846"/>
        <xdr:cNvSpPr txBox="1"/>
      </xdr:nvSpPr>
      <xdr:spPr>
        <a:xfrm>
          <a:off x="18389111" y="1299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8" name="直線コネクタ 85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9" name="テキスト ボックス 85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0" name="直線コネクタ 85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1" name="テキスト ボックス 860"/>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2" name="直線コネクタ 86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3" name="テキスト ボックス 862"/>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4" name="直線コネクタ 86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5" name="テキスト ボックス 864"/>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6" name="直線コネクタ 86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7" name="テキスト ボックス 866"/>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8" name="直線コネクタ 86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9" name="テキスト ボックス 868"/>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1" name="テキスト ボックス 87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3" name="直線コネクタ 872"/>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4"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5" name="直線コネクタ 87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6"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8" name="直線コネクタ 87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9"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0" name="フローチャート : 判断 879"/>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1" name="直線コネクタ 88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2" name="フローチャート : 判断 881"/>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3" name="テキスト ボックス 88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4" name="直線コネクタ 88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5" name="フローチャート : 判断 88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6" name="テキスト ボックス 885"/>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7" name="直線コネクタ 88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8" name="フローチャート : 判断 88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9" name="テキスト ボックス 888"/>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0" name="フローチャート : 判断 889"/>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1" name="テキスト ボックス 890"/>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7" name="円/楕円 89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8"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9" name="円/楕円 89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0" name="テキスト ボックス 899"/>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1" name="円/楕円 90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2" name="テキスト ボックス 901"/>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3" name="円/楕円 90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4" name="テキスト ボックス 903"/>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5" name="円/楕円 90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6" name="テキスト ボックス 905"/>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556,036</a:t>
          </a:r>
          <a:r>
            <a:rPr kumimoji="1" lang="ja-JP" altLang="en-US" sz="1300">
              <a:solidFill>
                <a:schemeClr val="dk1"/>
              </a:solidFill>
              <a:effectLst/>
              <a:latin typeface="+mn-lt"/>
              <a:ea typeface="+mn-ea"/>
              <a:cs typeface="+mn-cs"/>
            </a:rPr>
            <a:t>円となっている。</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平均</a:t>
          </a:r>
          <a:r>
            <a:rPr kumimoji="1" lang="ja-JP" altLang="ja-JP" sz="1300">
              <a:solidFill>
                <a:schemeClr val="dk1"/>
              </a:solidFill>
              <a:effectLst/>
              <a:latin typeface="+mn-lt"/>
              <a:ea typeface="+mn-ea"/>
              <a:cs typeface="+mn-cs"/>
            </a:rPr>
            <a:t>と比較し</a:t>
          </a:r>
          <a:r>
            <a:rPr kumimoji="1" lang="ja-JP" altLang="en-US" sz="1300">
              <a:solidFill>
                <a:schemeClr val="dk1"/>
              </a:solidFill>
              <a:effectLst/>
              <a:latin typeface="+mn-lt"/>
              <a:ea typeface="+mn-ea"/>
              <a:cs typeface="+mn-cs"/>
            </a:rPr>
            <a:t>突出して高水準となっている項目は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補助費等・維持補修費・</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補助費等については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111,421</a:t>
          </a:r>
          <a:r>
            <a:rPr kumimoji="1" lang="ja-JP" altLang="en-US"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倍近くとなっており</a:t>
          </a:r>
          <a:r>
            <a:rPr lang="ja-JP" altLang="en-US" sz="1300">
              <a:effectLst/>
            </a:rPr>
            <a:t>、平成</a:t>
          </a:r>
          <a:r>
            <a:rPr lang="en-US" altLang="ja-JP" sz="1300">
              <a:effectLst/>
            </a:rPr>
            <a:t>23</a:t>
          </a:r>
          <a:r>
            <a:rPr lang="ja-JP" altLang="en-US" sz="1300">
              <a:effectLst/>
            </a:rPr>
            <a:t>年度から同等の水準で推移している。</a:t>
          </a:r>
          <a:r>
            <a:rPr kumimoji="1" lang="ja-JP" altLang="en-US" sz="1300">
              <a:solidFill>
                <a:schemeClr val="dk1"/>
              </a:solidFill>
              <a:effectLst/>
              <a:latin typeface="+mn-lt"/>
              <a:ea typeface="+mn-ea"/>
              <a:cs typeface="+mn-cs"/>
            </a:rPr>
            <a:t>補助費等の</a:t>
          </a:r>
          <a:r>
            <a:rPr kumimoji="1" lang="ja-JP" altLang="ja-JP" sz="1300">
              <a:solidFill>
                <a:schemeClr val="dk1"/>
              </a:solidFill>
              <a:effectLst/>
              <a:latin typeface="+mn-lt"/>
              <a:ea typeface="+mn-ea"/>
              <a:cs typeface="+mn-cs"/>
            </a:rPr>
            <a:t>大半</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一部事務組合負担金であることから、その推移を注視し、負担規模の適正化に十分留意していく必要がある。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維持補修費については住民一人当たり</a:t>
          </a:r>
          <a:r>
            <a:rPr lang="en-US" altLang="ja-JP" sz="1300">
              <a:effectLst/>
            </a:rPr>
            <a:t>12,174</a:t>
          </a:r>
          <a:r>
            <a:rPr lang="ja-JP" altLang="en-US" sz="1300">
              <a:effectLst/>
            </a:rPr>
            <a:t>円と類似団体平均の</a:t>
          </a:r>
          <a:r>
            <a:rPr lang="en-US" altLang="ja-JP" sz="1300">
              <a:effectLst/>
            </a:rPr>
            <a:t>3.6</a:t>
          </a:r>
          <a:r>
            <a:rPr lang="ja-JP" altLang="en-US" sz="1300">
              <a:effectLst/>
            </a:rPr>
            <a:t>倍近くとなっており、平成</a:t>
          </a:r>
          <a:r>
            <a:rPr lang="en-US" altLang="ja-JP" sz="1300">
              <a:effectLst/>
            </a:rPr>
            <a:t>24</a:t>
          </a:r>
          <a:r>
            <a:rPr lang="ja-JP" altLang="en-US" sz="1300">
              <a:effectLst/>
            </a:rPr>
            <a:t>年度から</a:t>
          </a:r>
          <a:r>
            <a:rPr lang="en-US" altLang="ja-JP" sz="1300">
              <a:effectLst/>
            </a:rPr>
            <a:t>10,000</a:t>
          </a:r>
          <a:r>
            <a:rPr lang="ja-JP" altLang="en-US" sz="1300">
              <a:effectLst/>
            </a:rPr>
            <a:t>円台で推移している。これは冬期間の道路除排雪経費が大半を占めており、天候による変動要素が大きくなっている。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公債費については住民一人当たり</a:t>
          </a:r>
          <a:r>
            <a:rPr lang="en-US" altLang="ja-JP" sz="1300">
              <a:effectLst/>
            </a:rPr>
            <a:t>63,248</a:t>
          </a:r>
          <a:r>
            <a:rPr lang="ja-JP" altLang="en-US" sz="1300">
              <a:effectLst/>
            </a:rPr>
            <a:t>円と類似団体平均の</a:t>
          </a:r>
          <a:r>
            <a:rPr lang="en-US" altLang="ja-JP" sz="1300">
              <a:effectLst/>
            </a:rPr>
            <a:t>1.8</a:t>
          </a:r>
          <a:r>
            <a:rPr lang="ja-JP" altLang="en-US" sz="1300">
              <a:effectLst/>
            </a:rPr>
            <a:t>倍近くとなっており、平成</a:t>
          </a:r>
          <a:r>
            <a:rPr lang="en-US" altLang="ja-JP" sz="1300">
              <a:effectLst/>
            </a:rPr>
            <a:t>26</a:t>
          </a:r>
          <a:r>
            <a:rPr lang="ja-JP" altLang="en-US" sz="1300">
              <a:effectLst/>
            </a:rPr>
            <a:t>年度と比較し約</a:t>
          </a:r>
          <a:r>
            <a:rPr lang="en-US" altLang="ja-JP" sz="1300">
              <a:effectLst/>
            </a:rPr>
            <a:t>8</a:t>
          </a:r>
          <a:r>
            <a:rPr lang="ja-JP" altLang="en-US" sz="1300">
              <a:effectLst/>
            </a:rPr>
            <a:t>％増となっているが、これは平成</a:t>
          </a:r>
          <a:r>
            <a:rPr lang="en-US" altLang="ja-JP" sz="1300">
              <a:effectLst/>
            </a:rPr>
            <a:t>16</a:t>
          </a:r>
          <a:r>
            <a:rPr lang="ja-JP" altLang="en-US" sz="1300">
              <a:effectLst/>
            </a:rPr>
            <a:t>年度むつ下北地域ネットワーク整備事業債の一括償還による長期債元金の増が主要因である。</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将来世代に負担を残さないよう、</a:t>
          </a:r>
          <a:r>
            <a:rPr kumimoji="1" lang="ja-JP" altLang="ja-JP" sz="1300">
              <a:solidFill>
                <a:schemeClr val="dk1"/>
              </a:solidFill>
              <a:effectLst/>
              <a:latin typeface="+mn-lt"/>
              <a:ea typeface="+mn-ea"/>
              <a:cs typeface="+mn-cs"/>
            </a:rPr>
            <a:t>普通建設事業の厳選、精査等により新規発行債を抑制し、指標の改善</a:t>
          </a:r>
          <a:r>
            <a:rPr kumimoji="1" lang="ja-JP" altLang="en-US" sz="1300">
              <a:solidFill>
                <a:schemeClr val="dk1"/>
              </a:solidFill>
              <a:effectLst/>
              <a:latin typeface="+mn-lt"/>
              <a:ea typeface="+mn-ea"/>
              <a:cs typeface="+mn-cs"/>
            </a:rPr>
            <a:t>に努める</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60,688
60,554
864.16
34,221,703
33,744,732
467,776
17,787,694
35,694,336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182.8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71120</xdr:rowOff>
    </xdr:from>
    <xdr:to>
      <xdr:col>6</xdr:col>
      <xdr:colOff>511175</xdr:colOff>
      <xdr:row>32</xdr:row>
      <xdr:rowOff>141986</xdr:rowOff>
    </xdr:to>
    <xdr:cxnSp macro="">
      <xdr:nvCxnSpPr>
        <xdr:cNvPr id="59" name="直線コネクタ 58"/>
        <xdr:cNvCxnSpPr/>
      </xdr:nvCxnSpPr>
      <xdr:spPr>
        <a:xfrm flipV="1">
          <a:off x="3797300" y="555752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141986</xdr:rowOff>
    </xdr:from>
    <xdr:to>
      <xdr:col>5</xdr:col>
      <xdr:colOff>358775</xdr:colOff>
      <xdr:row>33</xdr:row>
      <xdr:rowOff>4369</xdr:rowOff>
    </xdr:to>
    <xdr:cxnSp macro="">
      <xdr:nvCxnSpPr>
        <xdr:cNvPr id="62" name="直線コネクタ 61"/>
        <xdr:cNvCxnSpPr/>
      </xdr:nvCxnSpPr>
      <xdr:spPr>
        <a:xfrm flipV="1">
          <a:off x="2908300" y="56283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93980</xdr:rowOff>
    </xdr:from>
    <xdr:to>
      <xdr:col>4</xdr:col>
      <xdr:colOff>155575</xdr:colOff>
      <xdr:row>33</xdr:row>
      <xdr:rowOff>4369</xdr:rowOff>
    </xdr:to>
    <xdr:cxnSp macro="">
      <xdr:nvCxnSpPr>
        <xdr:cNvPr id="65" name="直線コネクタ 64"/>
        <xdr:cNvCxnSpPr/>
      </xdr:nvCxnSpPr>
      <xdr:spPr>
        <a:xfrm>
          <a:off x="2019300" y="5580380"/>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45974</xdr:rowOff>
    </xdr:from>
    <xdr:to>
      <xdr:col>2</xdr:col>
      <xdr:colOff>638175</xdr:colOff>
      <xdr:row>32</xdr:row>
      <xdr:rowOff>93980</xdr:rowOff>
    </xdr:to>
    <xdr:cxnSp macro="">
      <xdr:nvCxnSpPr>
        <xdr:cNvPr id="68" name="直線コネクタ 67"/>
        <xdr:cNvCxnSpPr/>
      </xdr:nvCxnSpPr>
      <xdr:spPr>
        <a:xfrm>
          <a:off x="1130300" y="536092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20320</xdr:rowOff>
    </xdr:from>
    <xdr:to>
      <xdr:col>6</xdr:col>
      <xdr:colOff>561975</xdr:colOff>
      <xdr:row>32</xdr:row>
      <xdr:rowOff>121920</xdr:rowOff>
    </xdr:to>
    <xdr:sp macro="" textlink="">
      <xdr:nvSpPr>
        <xdr:cNvPr id="78" name="円/楕円 77"/>
        <xdr:cNvSpPr/>
      </xdr:nvSpPr>
      <xdr:spPr>
        <a:xfrm>
          <a:off x="4584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43197</xdr:rowOff>
    </xdr:from>
    <xdr:ext cx="469744" cy="259045"/>
    <xdr:sp macro="" textlink="">
      <xdr:nvSpPr>
        <xdr:cNvPr id="79" name="議会費該当値テキスト"/>
        <xdr:cNvSpPr txBox="1"/>
      </xdr:nvSpPr>
      <xdr:spPr>
        <a:xfrm>
          <a:off x="4686300"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91186</xdr:rowOff>
    </xdr:from>
    <xdr:to>
      <xdr:col>5</xdr:col>
      <xdr:colOff>409575</xdr:colOff>
      <xdr:row>33</xdr:row>
      <xdr:rowOff>21336</xdr:rowOff>
    </xdr:to>
    <xdr:sp macro="" textlink="">
      <xdr:nvSpPr>
        <xdr:cNvPr id="80" name="円/楕円 79"/>
        <xdr:cNvSpPr/>
      </xdr:nvSpPr>
      <xdr:spPr>
        <a:xfrm>
          <a:off x="3746500" y="55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37863</xdr:rowOff>
    </xdr:from>
    <xdr:ext cx="469744" cy="259045"/>
    <xdr:sp macro="" textlink="">
      <xdr:nvSpPr>
        <xdr:cNvPr id="81" name="テキスト ボックス 80"/>
        <xdr:cNvSpPr txBox="1"/>
      </xdr:nvSpPr>
      <xdr:spPr>
        <a:xfrm>
          <a:off x="3562427" y="53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125019</xdr:rowOff>
    </xdr:from>
    <xdr:to>
      <xdr:col>4</xdr:col>
      <xdr:colOff>206375</xdr:colOff>
      <xdr:row>33</xdr:row>
      <xdr:rowOff>55169</xdr:rowOff>
    </xdr:to>
    <xdr:sp macro="" textlink="">
      <xdr:nvSpPr>
        <xdr:cNvPr id="82" name="円/楕円 81"/>
        <xdr:cNvSpPr/>
      </xdr:nvSpPr>
      <xdr:spPr>
        <a:xfrm>
          <a:off x="2857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71696</xdr:rowOff>
    </xdr:from>
    <xdr:ext cx="469744" cy="259045"/>
    <xdr:sp macro="" textlink="">
      <xdr:nvSpPr>
        <xdr:cNvPr id="83" name="テキスト ボックス 82"/>
        <xdr:cNvSpPr txBox="1"/>
      </xdr:nvSpPr>
      <xdr:spPr>
        <a:xfrm>
          <a:off x="2673427"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43180</xdr:rowOff>
    </xdr:from>
    <xdr:to>
      <xdr:col>3</xdr:col>
      <xdr:colOff>3175</xdr:colOff>
      <xdr:row>32</xdr:row>
      <xdr:rowOff>144780</xdr:rowOff>
    </xdr:to>
    <xdr:sp macro="" textlink="">
      <xdr:nvSpPr>
        <xdr:cNvPr id="84" name="円/楕円 83"/>
        <xdr:cNvSpPr/>
      </xdr:nvSpPr>
      <xdr:spPr>
        <a:xfrm>
          <a:off x="1968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161307</xdr:rowOff>
    </xdr:from>
    <xdr:ext cx="469744" cy="259045"/>
    <xdr:sp macro="" textlink="">
      <xdr:nvSpPr>
        <xdr:cNvPr id="85" name="テキスト ボックス 84"/>
        <xdr:cNvSpPr txBox="1"/>
      </xdr:nvSpPr>
      <xdr:spPr>
        <a:xfrm>
          <a:off x="1784427"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166624</xdr:rowOff>
    </xdr:from>
    <xdr:to>
      <xdr:col>1</xdr:col>
      <xdr:colOff>485775</xdr:colOff>
      <xdr:row>31</xdr:row>
      <xdr:rowOff>96774</xdr:rowOff>
    </xdr:to>
    <xdr:sp macro="" textlink="">
      <xdr:nvSpPr>
        <xdr:cNvPr id="86" name="円/楕円 85"/>
        <xdr:cNvSpPr/>
      </xdr:nvSpPr>
      <xdr:spPr>
        <a:xfrm>
          <a:off x="1079500" y="53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113301</xdr:rowOff>
    </xdr:from>
    <xdr:ext cx="469744" cy="259045"/>
    <xdr:sp macro="" textlink="">
      <xdr:nvSpPr>
        <xdr:cNvPr id="87" name="テキスト ボックス 86"/>
        <xdr:cNvSpPr txBox="1"/>
      </xdr:nvSpPr>
      <xdr:spPr>
        <a:xfrm>
          <a:off x="895427" y="50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148766</xdr:rowOff>
    </xdr:from>
    <xdr:to>
      <xdr:col>6</xdr:col>
      <xdr:colOff>511175</xdr:colOff>
      <xdr:row>57</xdr:row>
      <xdr:rowOff>3048</xdr:rowOff>
    </xdr:to>
    <xdr:cxnSp macro="">
      <xdr:nvCxnSpPr>
        <xdr:cNvPr id="114" name="直線コネクタ 113"/>
        <xdr:cNvCxnSpPr/>
      </xdr:nvCxnSpPr>
      <xdr:spPr>
        <a:xfrm flipV="1">
          <a:off x="3797300" y="9749966"/>
          <a:ext cx="838200" cy="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137528</xdr:rowOff>
    </xdr:from>
    <xdr:to>
      <xdr:col>5</xdr:col>
      <xdr:colOff>358775</xdr:colOff>
      <xdr:row>57</xdr:row>
      <xdr:rowOff>3048</xdr:rowOff>
    </xdr:to>
    <xdr:cxnSp macro="">
      <xdr:nvCxnSpPr>
        <xdr:cNvPr id="117" name="直線コネクタ 116"/>
        <xdr:cNvCxnSpPr/>
      </xdr:nvCxnSpPr>
      <xdr:spPr>
        <a:xfrm>
          <a:off x="2908300" y="9738728"/>
          <a:ext cx="889000" cy="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80092</xdr:rowOff>
    </xdr:from>
    <xdr:ext cx="534377" cy="259045"/>
    <xdr:sp macro="" textlink="">
      <xdr:nvSpPr>
        <xdr:cNvPr id="119" name="テキスト ボックス 118"/>
        <xdr:cNvSpPr txBox="1"/>
      </xdr:nvSpPr>
      <xdr:spPr>
        <a:xfrm>
          <a:off x="3530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137528</xdr:rowOff>
    </xdr:from>
    <xdr:to>
      <xdr:col>4</xdr:col>
      <xdr:colOff>155575</xdr:colOff>
      <xdr:row>57</xdr:row>
      <xdr:rowOff>11775</xdr:rowOff>
    </xdr:to>
    <xdr:cxnSp macro="">
      <xdr:nvCxnSpPr>
        <xdr:cNvPr id="120" name="直線コネクタ 119"/>
        <xdr:cNvCxnSpPr/>
      </xdr:nvCxnSpPr>
      <xdr:spPr>
        <a:xfrm flipV="1">
          <a:off x="2019300" y="9738728"/>
          <a:ext cx="8890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138022</xdr:rowOff>
    </xdr:from>
    <xdr:to>
      <xdr:col>2</xdr:col>
      <xdr:colOff>638175</xdr:colOff>
      <xdr:row>57</xdr:row>
      <xdr:rowOff>11775</xdr:rowOff>
    </xdr:to>
    <xdr:cxnSp macro="">
      <xdr:nvCxnSpPr>
        <xdr:cNvPr id="123" name="直線コネクタ 122"/>
        <xdr:cNvCxnSpPr/>
      </xdr:nvCxnSpPr>
      <xdr:spPr>
        <a:xfrm>
          <a:off x="1130300" y="9739222"/>
          <a:ext cx="889000" cy="4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100291</xdr:rowOff>
    </xdr:from>
    <xdr:ext cx="534377" cy="259045"/>
    <xdr:sp macro="" textlink="">
      <xdr:nvSpPr>
        <xdr:cNvPr id="127" name="テキスト ボックス 126"/>
        <xdr:cNvSpPr txBox="1"/>
      </xdr:nvSpPr>
      <xdr:spPr>
        <a:xfrm>
          <a:off x="863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97966</xdr:rowOff>
    </xdr:from>
    <xdr:to>
      <xdr:col>6</xdr:col>
      <xdr:colOff>561975</xdr:colOff>
      <xdr:row>57</xdr:row>
      <xdr:rowOff>28116</xdr:rowOff>
    </xdr:to>
    <xdr:sp macro="" textlink="">
      <xdr:nvSpPr>
        <xdr:cNvPr id="133" name="円/楕円 132"/>
        <xdr:cNvSpPr/>
      </xdr:nvSpPr>
      <xdr:spPr>
        <a:xfrm>
          <a:off x="4584700" y="96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120843</xdr:rowOff>
    </xdr:from>
    <xdr:ext cx="534377" cy="259045"/>
    <xdr:sp macro="" textlink="">
      <xdr:nvSpPr>
        <xdr:cNvPr id="134" name="総務費該当値テキスト"/>
        <xdr:cNvSpPr txBox="1"/>
      </xdr:nvSpPr>
      <xdr:spPr>
        <a:xfrm>
          <a:off x="4686300" y="95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123698</xdr:rowOff>
    </xdr:from>
    <xdr:to>
      <xdr:col>5</xdr:col>
      <xdr:colOff>409575</xdr:colOff>
      <xdr:row>57</xdr:row>
      <xdr:rowOff>53848</xdr:rowOff>
    </xdr:to>
    <xdr:sp macro="" textlink="">
      <xdr:nvSpPr>
        <xdr:cNvPr id="135" name="円/楕円 134"/>
        <xdr:cNvSpPr/>
      </xdr:nvSpPr>
      <xdr:spPr>
        <a:xfrm>
          <a:off x="3746500" y="97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70375</xdr:rowOff>
    </xdr:from>
    <xdr:ext cx="534377" cy="259045"/>
    <xdr:sp macro="" textlink="">
      <xdr:nvSpPr>
        <xdr:cNvPr id="136" name="テキスト ボックス 135"/>
        <xdr:cNvSpPr txBox="1"/>
      </xdr:nvSpPr>
      <xdr:spPr>
        <a:xfrm>
          <a:off x="3530111" y="95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86728</xdr:rowOff>
    </xdr:from>
    <xdr:to>
      <xdr:col>4</xdr:col>
      <xdr:colOff>206375</xdr:colOff>
      <xdr:row>57</xdr:row>
      <xdr:rowOff>16878</xdr:rowOff>
    </xdr:to>
    <xdr:sp macro="" textlink="">
      <xdr:nvSpPr>
        <xdr:cNvPr id="137" name="円/楕円 136"/>
        <xdr:cNvSpPr/>
      </xdr:nvSpPr>
      <xdr:spPr>
        <a:xfrm>
          <a:off x="2857500" y="96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33405</xdr:rowOff>
    </xdr:from>
    <xdr:ext cx="534377" cy="259045"/>
    <xdr:sp macro="" textlink="">
      <xdr:nvSpPr>
        <xdr:cNvPr id="138" name="テキスト ボックス 137"/>
        <xdr:cNvSpPr txBox="1"/>
      </xdr:nvSpPr>
      <xdr:spPr>
        <a:xfrm>
          <a:off x="2641111" y="94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132425</xdr:rowOff>
    </xdr:from>
    <xdr:to>
      <xdr:col>3</xdr:col>
      <xdr:colOff>3175</xdr:colOff>
      <xdr:row>57</xdr:row>
      <xdr:rowOff>62575</xdr:rowOff>
    </xdr:to>
    <xdr:sp macro="" textlink="">
      <xdr:nvSpPr>
        <xdr:cNvPr id="139" name="円/楕円 138"/>
        <xdr:cNvSpPr/>
      </xdr:nvSpPr>
      <xdr:spPr>
        <a:xfrm>
          <a:off x="1968500" y="97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53702</xdr:rowOff>
    </xdr:from>
    <xdr:ext cx="534377" cy="259045"/>
    <xdr:sp macro="" textlink="">
      <xdr:nvSpPr>
        <xdr:cNvPr id="140" name="テキスト ボックス 139"/>
        <xdr:cNvSpPr txBox="1"/>
      </xdr:nvSpPr>
      <xdr:spPr>
        <a:xfrm>
          <a:off x="1752111" y="98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87222</xdr:rowOff>
    </xdr:from>
    <xdr:to>
      <xdr:col>1</xdr:col>
      <xdr:colOff>485775</xdr:colOff>
      <xdr:row>57</xdr:row>
      <xdr:rowOff>17372</xdr:rowOff>
    </xdr:to>
    <xdr:sp macro="" textlink="">
      <xdr:nvSpPr>
        <xdr:cNvPr id="141" name="円/楕円 140"/>
        <xdr:cNvSpPr/>
      </xdr:nvSpPr>
      <xdr:spPr>
        <a:xfrm>
          <a:off x="1079500" y="96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33899</xdr:rowOff>
    </xdr:from>
    <xdr:ext cx="534377" cy="259045"/>
    <xdr:sp macro="" textlink="">
      <xdr:nvSpPr>
        <xdr:cNvPr id="142" name="テキスト ボックス 141"/>
        <xdr:cNvSpPr txBox="1"/>
      </xdr:nvSpPr>
      <xdr:spPr>
        <a:xfrm>
          <a:off x="863111" y="94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29388</xdr:rowOff>
    </xdr:from>
    <xdr:to>
      <xdr:col>6</xdr:col>
      <xdr:colOff>511175</xdr:colOff>
      <xdr:row>73</xdr:row>
      <xdr:rowOff>145961</xdr:rowOff>
    </xdr:to>
    <xdr:cxnSp macro="">
      <xdr:nvCxnSpPr>
        <xdr:cNvPr id="172" name="直線コネクタ 171"/>
        <xdr:cNvCxnSpPr/>
      </xdr:nvCxnSpPr>
      <xdr:spPr>
        <a:xfrm flipV="1">
          <a:off x="3797300" y="12545238"/>
          <a:ext cx="838200" cy="1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145961</xdr:rowOff>
    </xdr:from>
    <xdr:to>
      <xdr:col>5</xdr:col>
      <xdr:colOff>358775</xdr:colOff>
      <xdr:row>74</xdr:row>
      <xdr:rowOff>150787</xdr:rowOff>
    </xdr:to>
    <xdr:cxnSp macro="">
      <xdr:nvCxnSpPr>
        <xdr:cNvPr id="175" name="直線コネクタ 174"/>
        <xdr:cNvCxnSpPr/>
      </xdr:nvCxnSpPr>
      <xdr:spPr>
        <a:xfrm flipV="1">
          <a:off x="2908300" y="1266181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145986</xdr:rowOff>
    </xdr:from>
    <xdr:to>
      <xdr:col>4</xdr:col>
      <xdr:colOff>155575</xdr:colOff>
      <xdr:row>74</xdr:row>
      <xdr:rowOff>150787</xdr:rowOff>
    </xdr:to>
    <xdr:cxnSp macro="">
      <xdr:nvCxnSpPr>
        <xdr:cNvPr id="178" name="直線コネクタ 177"/>
        <xdr:cNvCxnSpPr/>
      </xdr:nvCxnSpPr>
      <xdr:spPr>
        <a:xfrm>
          <a:off x="2019300" y="1283328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145986</xdr:rowOff>
    </xdr:from>
    <xdr:to>
      <xdr:col>2</xdr:col>
      <xdr:colOff>638175</xdr:colOff>
      <xdr:row>75</xdr:row>
      <xdr:rowOff>29604</xdr:rowOff>
    </xdr:to>
    <xdr:cxnSp macro="">
      <xdr:nvCxnSpPr>
        <xdr:cNvPr id="181" name="直線コネクタ 180"/>
        <xdr:cNvCxnSpPr/>
      </xdr:nvCxnSpPr>
      <xdr:spPr>
        <a:xfrm flipV="1">
          <a:off x="1130300" y="12833286"/>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150038</xdr:rowOff>
    </xdr:from>
    <xdr:to>
      <xdr:col>6</xdr:col>
      <xdr:colOff>561975</xdr:colOff>
      <xdr:row>73</xdr:row>
      <xdr:rowOff>80188</xdr:rowOff>
    </xdr:to>
    <xdr:sp macro="" textlink="">
      <xdr:nvSpPr>
        <xdr:cNvPr id="191" name="円/楕円 190"/>
        <xdr:cNvSpPr/>
      </xdr:nvSpPr>
      <xdr:spPr>
        <a:xfrm>
          <a:off x="4584700" y="124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1465</xdr:rowOff>
    </xdr:from>
    <xdr:ext cx="599010" cy="259045"/>
    <xdr:sp macro="" textlink="">
      <xdr:nvSpPr>
        <xdr:cNvPr id="192" name="民生費該当値テキスト"/>
        <xdr:cNvSpPr txBox="1"/>
      </xdr:nvSpPr>
      <xdr:spPr>
        <a:xfrm>
          <a:off x="4686300" y="1234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172,186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95161</xdr:rowOff>
    </xdr:from>
    <xdr:to>
      <xdr:col>5</xdr:col>
      <xdr:colOff>409575</xdr:colOff>
      <xdr:row>74</xdr:row>
      <xdr:rowOff>25311</xdr:rowOff>
    </xdr:to>
    <xdr:sp macro="" textlink="">
      <xdr:nvSpPr>
        <xdr:cNvPr id="193" name="円/楕円 192"/>
        <xdr:cNvSpPr/>
      </xdr:nvSpPr>
      <xdr:spPr>
        <a:xfrm>
          <a:off x="3746500" y="126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41838</xdr:rowOff>
    </xdr:from>
    <xdr:ext cx="599010" cy="259045"/>
    <xdr:sp macro="" textlink="">
      <xdr:nvSpPr>
        <xdr:cNvPr id="194" name="テキスト ボックス 193"/>
        <xdr:cNvSpPr txBox="1"/>
      </xdr:nvSpPr>
      <xdr:spPr>
        <a:xfrm>
          <a:off x="3497794" y="1238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99987</xdr:rowOff>
    </xdr:from>
    <xdr:to>
      <xdr:col>4</xdr:col>
      <xdr:colOff>206375</xdr:colOff>
      <xdr:row>75</xdr:row>
      <xdr:rowOff>30137</xdr:rowOff>
    </xdr:to>
    <xdr:sp macro="" textlink="">
      <xdr:nvSpPr>
        <xdr:cNvPr id="195" name="円/楕円 194"/>
        <xdr:cNvSpPr/>
      </xdr:nvSpPr>
      <xdr:spPr>
        <a:xfrm>
          <a:off x="2857500" y="127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46664</xdr:rowOff>
    </xdr:from>
    <xdr:ext cx="599010" cy="259045"/>
    <xdr:sp macro="" textlink="">
      <xdr:nvSpPr>
        <xdr:cNvPr id="196" name="テキスト ボックス 195"/>
        <xdr:cNvSpPr txBox="1"/>
      </xdr:nvSpPr>
      <xdr:spPr>
        <a:xfrm>
          <a:off x="2608794" y="1256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95186</xdr:rowOff>
    </xdr:from>
    <xdr:to>
      <xdr:col>3</xdr:col>
      <xdr:colOff>3175</xdr:colOff>
      <xdr:row>75</xdr:row>
      <xdr:rowOff>25336</xdr:rowOff>
    </xdr:to>
    <xdr:sp macro="" textlink="">
      <xdr:nvSpPr>
        <xdr:cNvPr id="197" name="円/楕円 196"/>
        <xdr:cNvSpPr/>
      </xdr:nvSpPr>
      <xdr:spPr>
        <a:xfrm>
          <a:off x="1968500" y="127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41863</xdr:rowOff>
    </xdr:from>
    <xdr:ext cx="599010" cy="259045"/>
    <xdr:sp macro="" textlink="">
      <xdr:nvSpPr>
        <xdr:cNvPr id="198" name="テキスト ボックス 197"/>
        <xdr:cNvSpPr txBox="1"/>
      </xdr:nvSpPr>
      <xdr:spPr>
        <a:xfrm>
          <a:off x="1719794" y="1255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149,505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150254</xdr:rowOff>
    </xdr:from>
    <xdr:to>
      <xdr:col>1</xdr:col>
      <xdr:colOff>485775</xdr:colOff>
      <xdr:row>75</xdr:row>
      <xdr:rowOff>80404</xdr:rowOff>
    </xdr:to>
    <xdr:sp macro="" textlink="">
      <xdr:nvSpPr>
        <xdr:cNvPr id="199" name="円/楕円 198"/>
        <xdr:cNvSpPr/>
      </xdr:nvSpPr>
      <xdr:spPr>
        <a:xfrm>
          <a:off x="1079500" y="128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96931</xdr:rowOff>
    </xdr:from>
    <xdr:ext cx="599010" cy="259045"/>
    <xdr:sp macro="" textlink="">
      <xdr:nvSpPr>
        <xdr:cNvPr id="200" name="テキスト ボックス 199"/>
        <xdr:cNvSpPr txBox="1"/>
      </xdr:nvSpPr>
      <xdr:spPr>
        <a:xfrm>
          <a:off x="830794" y="1261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65553</xdr:rowOff>
    </xdr:from>
    <xdr:to>
      <xdr:col>6</xdr:col>
      <xdr:colOff>510540</xdr:colOff>
      <xdr:row>99</xdr:row>
      <xdr:rowOff>136091</xdr:rowOff>
    </xdr:to>
    <xdr:cxnSp macro="">
      <xdr:nvCxnSpPr>
        <xdr:cNvPr id="227" name="直線コネクタ 226"/>
        <xdr:cNvCxnSpPr/>
      </xdr:nvCxnSpPr>
      <xdr:spPr>
        <a:xfrm flipV="1">
          <a:off x="4633595" y="16010403"/>
          <a:ext cx="1270" cy="10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139918</xdr:rowOff>
    </xdr:from>
    <xdr:ext cx="534377" cy="259045"/>
    <xdr:sp macro="" textlink="">
      <xdr:nvSpPr>
        <xdr:cNvPr id="228" name="衛生費最小値テキスト"/>
        <xdr:cNvSpPr txBox="1"/>
      </xdr:nvSpPr>
      <xdr:spPr>
        <a:xfrm>
          <a:off x="4686300" y="171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136091</xdr:rowOff>
    </xdr:from>
    <xdr:to>
      <xdr:col>6</xdr:col>
      <xdr:colOff>600075</xdr:colOff>
      <xdr:row>99</xdr:row>
      <xdr:rowOff>136091</xdr:rowOff>
    </xdr:to>
    <xdr:cxnSp macro="">
      <xdr:nvCxnSpPr>
        <xdr:cNvPr id="229" name="直線コネクタ 228"/>
        <xdr:cNvCxnSpPr/>
      </xdr:nvCxnSpPr>
      <xdr:spPr>
        <a:xfrm>
          <a:off x="4546600" y="1710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12230</xdr:rowOff>
    </xdr:from>
    <xdr:ext cx="534377" cy="259045"/>
    <xdr:sp macro="" textlink="">
      <xdr:nvSpPr>
        <xdr:cNvPr id="230" name="衛生費最大値テキスト"/>
        <xdr:cNvSpPr txBox="1"/>
      </xdr:nvSpPr>
      <xdr:spPr>
        <a:xfrm>
          <a:off x="4686300" y="1578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93</xdr:row>
      <xdr:rowOff>65553</xdr:rowOff>
    </xdr:from>
    <xdr:to>
      <xdr:col>6</xdr:col>
      <xdr:colOff>600075</xdr:colOff>
      <xdr:row>93</xdr:row>
      <xdr:rowOff>65553</xdr:rowOff>
    </xdr:to>
    <xdr:cxnSp macro="">
      <xdr:nvCxnSpPr>
        <xdr:cNvPr id="231" name="直線コネクタ 230"/>
        <xdr:cNvCxnSpPr/>
      </xdr:nvCxnSpPr>
      <xdr:spPr>
        <a:xfrm>
          <a:off x="4546600" y="1601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65063</xdr:rowOff>
    </xdr:from>
    <xdr:to>
      <xdr:col>6</xdr:col>
      <xdr:colOff>511175</xdr:colOff>
      <xdr:row>93</xdr:row>
      <xdr:rowOff>65553</xdr:rowOff>
    </xdr:to>
    <xdr:cxnSp macro="">
      <xdr:nvCxnSpPr>
        <xdr:cNvPr id="232" name="直線コネクタ 231"/>
        <xdr:cNvCxnSpPr/>
      </xdr:nvCxnSpPr>
      <xdr:spPr>
        <a:xfrm>
          <a:off x="3797300" y="16009913"/>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9655</xdr:rowOff>
    </xdr:from>
    <xdr:ext cx="534377" cy="259045"/>
    <xdr:sp macro="" textlink="">
      <xdr:nvSpPr>
        <xdr:cNvPr id="233" name="衛生費平均値テキスト"/>
        <xdr:cNvSpPr txBox="1"/>
      </xdr:nvSpPr>
      <xdr:spPr>
        <a:xfrm>
          <a:off x="4686300" y="16811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31228</xdr:rowOff>
    </xdr:from>
    <xdr:to>
      <xdr:col>6</xdr:col>
      <xdr:colOff>561975</xdr:colOff>
      <xdr:row>98</xdr:row>
      <xdr:rowOff>132828</xdr:rowOff>
    </xdr:to>
    <xdr:sp macro="" textlink="">
      <xdr:nvSpPr>
        <xdr:cNvPr id="234" name="フローチャート : 判断 233"/>
        <xdr:cNvSpPr/>
      </xdr:nvSpPr>
      <xdr:spPr>
        <a:xfrm>
          <a:off x="45847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70777</xdr:rowOff>
    </xdr:from>
    <xdr:to>
      <xdr:col>5</xdr:col>
      <xdr:colOff>358775</xdr:colOff>
      <xdr:row>93</xdr:row>
      <xdr:rowOff>65063</xdr:rowOff>
    </xdr:to>
    <xdr:cxnSp macro="">
      <xdr:nvCxnSpPr>
        <xdr:cNvPr id="235" name="直線コネクタ 234"/>
        <xdr:cNvCxnSpPr/>
      </xdr:nvCxnSpPr>
      <xdr:spPr>
        <a:xfrm>
          <a:off x="2908300" y="15672727"/>
          <a:ext cx="889000" cy="3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117425</xdr:rowOff>
    </xdr:from>
    <xdr:to>
      <xdr:col>5</xdr:col>
      <xdr:colOff>409575</xdr:colOff>
      <xdr:row>98</xdr:row>
      <xdr:rowOff>47575</xdr:rowOff>
    </xdr:to>
    <xdr:sp macro="" textlink="">
      <xdr:nvSpPr>
        <xdr:cNvPr id="236" name="フローチャート : 判断 235"/>
        <xdr:cNvSpPr/>
      </xdr:nvSpPr>
      <xdr:spPr>
        <a:xfrm>
          <a:off x="3746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38702</xdr:rowOff>
    </xdr:from>
    <xdr:ext cx="534377" cy="259045"/>
    <xdr:sp macro="" textlink="">
      <xdr:nvSpPr>
        <xdr:cNvPr id="237" name="テキスト ボックス 236"/>
        <xdr:cNvSpPr txBox="1"/>
      </xdr:nvSpPr>
      <xdr:spPr>
        <a:xfrm>
          <a:off x="3530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8810</xdr:rowOff>
    </xdr:from>
    <xdr:to>
      <xdr:col>4</xdr:col>
      <xdr:colOff>155575</xdr:colOff>
      <xdr:row>91</xdr:row>
      <xdr:rowOff>70777</xdr:rowOff>
    </xdr:to>
    <xdr:cxnSp macro="">
      <xdr:nvCxnSpPr>
        <xdr:cNvPr id="238" name="直線コネクタ 237"/>
        <xdr:cNvCxnSpPr/>
      </xdr:nvCxnSpPr>
      <xdr:spPr>
        <a:xfrm>
          <a:off x="2019300" y="15610760"/>
          <a:ext cx="889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101815</xdr:rowOff>
    </xdr:from>
    <xdr:to>
      <xdr:col>4</xdr:col>
      <xdr:colOff>206375</xdr:colOff>
      <xdr:row>98</xdr:row>
      <xdr:rowOff>31965</xdr:rowOff>
    </xdr:to>
    <xdr:sp macro="" textlink="">
      <xdr:nvSpPr>
        <xdr:cNvPr id="239" name="フローチャート : 判断 238"/>
        <xdr:cNvSpPr/>
      </xdr:nvSpPr>
      <xdr:spPr>
        <a:xfrm>
          <a:off x="2857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23092</xdr:rowOff>
    </xdr:from>
    <xdr:ext cx="534377" cy="259045"/>
    <xdr:sp macro="" textlink="">
      <xdr:nvSpPr>
        <xdr:cNvPr id="240" name="テキスト ボックス 239"/>
        <xdr:cNvSpPr txBox="1"/>
      </xdr:nvSpPr>
      <xdr:spPr>
        <a:xfrm>
          <a:off x="2641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8810</xdr:rowOff>
    </xdr:from>
    <xdr:to>
      <xdr:col>2</xdr:col>
      <xdr:colOff>638175</xdr:colOff>
      <xdr:row>91</xdr:row>
      <xdr:rowOff>33041</xdr:rowOff>
    </xdr:to>
    <xdr:cxnSp macro="">
      <xdr:nvCxnSpPr>
        <xdr:cNvPr id="241" name="直線コネクタ 240"/>
        <xdr:cNvCxnSpPr/>
      </xdr:nvCxnSpPr>
      <xdr:spPr>
        <a:xfrm flipV="1">
          <a:off x="1130300" y="1561076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132758</xdr:rowOff>
    </xdr:from>
    <xdr:to>
      <xdr:col>3</xdr:col>
      <xdr:colOff>3175</xdr:colOff>
      <xdr:row>98</xdr:row>
      <xdr:rowOff>62908</xdr:rowOff>
    </xdr:to>
    <xdr:sp macro="" textlink="">
      <xdr:nvSpPr>
        <xdr:cNvPr id="242" name="フローチャート : 判断 241"/>
        <xdr:cNvSpPr/>
      </xdr:nvSpPr>
      <xdr:spPr>
        <a:xfrm>
          <a:off x="1968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54035</xdr:rowOff>
    </xdr:from>
    <xdr:ext cx="534377" cy="259045"/>
    <xdr:sp macro="" textlink="">
      <xdr:nvSpPr>
        <xdr:cNvPr id="243" name="テキスト ボックス 242"/>
        <xdr:cNvSpPr txBox="1"/>
      </xdr:nvSpPr>
      <xdr:spPr>
        <a:xfrm>
          <a:off x="1752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119549</xdr:rowOff>
    </xdr:from>
    <xdr:to>
      <xdr:col>1</xdr:col>
      <xdr:colOff>485775</xdr:colOff>
      <xdr:row>98</xdr:row>
      <xdr:rowOff>49699</xdr:rowOff>
    </xdr:to>
    <xdr:sp macro="" textlink="">
      <xdr:nvSpPr>
        <xdr:cNvPr id="244" name="フローチャート : 判断 243"/>
        <xdr:cNvSpPr/>
      </xdr:nvSpPr>
      <xdr:spPr>
        <a:xfrm>
          <a:off x="1079500" y="1675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40826</xdr:rowOff>
    </xdr:from>
    <xdr:ext cx="534377" cy="259045"/>
    <xdr:sp macro="" textlink="">
      <xdr:nvSpPr>
        <xdr:cNvPr id="245" name="テキスト ボックス 244"/>
        <xdr:cNvSpPr txBox="1"/>
      </xdr:nvSpPr>
      <xdr:spPr>
        <a:xfrm>
          <a:off x="863111" y="168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14753</xdr:rowOff>
    </xdr:from>
    <xdr:to>
      <xdr:col>6</xdr:col>
      <xdr:colOff>561975</xdr:colOff>
      <xdr:row>93</xdr:row>
      <xdr:rowOff>116353</xdr:rowOff>
    </xdr:to>
    <xdr:sp macro="" textlink="">
      <xdr:nvSpPr>
        <xdr:cNvPr id="251" name="円/楕円 250"/>
        <xdr:cNvSpPr/>
      </xdr:nvSpPr>
      <xdr:spPr>
        <a:xfrm>
          <a:off x="4584700" y="159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139230</xdr:rowOff>
    </xdr:from>
    <xdr:ext cx="534377" cy="259045"/>
    <xdr:sp macro="" textlink="">
      <xdr:nvSpPr>
        <xdr:cNvPr id="252" name="衛生費該当値テキスト"/>
        <xdr:cNvSpPr txBox="1"/>
      </xdr:nvSpPr>
      <xdr:spPr>
        <a:xfrm>
          <a:off x="4686300" y="1591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85,041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14263</xdr:rowOff>
    </xdr:from>
    <xdr:to>
      <xdr:col>5</xdr:col>
      <xdr:colOff>409575</xdr:colOff>
      <xdr:row>93</xdr:row>
      <xdr:rowOff>115863</xdr:rowOff>
    </xdr:to>
    <xdr:sp macro="" textlink="">
      <xdr:nvSpPr>
        <xdr:cNvPr id="253" name="円/楕円 252"/>
        <xdr:cNvSpPr/>
      </xdr:nvSpPr>
      <xdr:spPr>
        <a:xfrm>
          <a:off x="3746500" y="159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132390</xdr:rowOff>
    </xdr:from>
    <xdr:ext cx="534377" cy="259045"/>
    <xdr:sp macro="" textlink="">
      <xdr:nvSpPr>
        <xdr:cNvPr id="254" name="テキスト ボックス 253"/>
        <xdr:cNvSpPr txBox="1"/>
      </xdr:nvSpPr>
      <xdr:spPr>
        <a:xfrm>
          <a:off x="3530111" y="157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19977</xdr:rowOff>
    </xdr:from>
    <xdr:to>
      <xdr:col>4</xdr:col>
      <xdr:colOff>206375</xdr:colOff>
      <xdr:row>91</xdr:row>
      <xdr:rowOff>121577</xdr:rowOff>
    </xdr:to>
    <xdr:sp macro="" textlink="">
      <xdr:nvSpPr>
        <xdr:cNvPr id="255" name="円/楕円 254"/>
        <xdr:cNvSpPr/>
      </xdr:nvSpPr>
      <xdr:spPr>
        <a:xfrm>
          <a:off x="2857500" y="156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138104</xdr:rowOff>
    </xdr:from>
    <xdr:ext cx="599010" cy="259045"/>
    <xdr:sp macro="" textlink="">
      <xdr:nvSpPr>
        <xdr:cNvPr id="256" name="テキスト ボックス 255"/>
        <xdr:cNvSpPr txBox="1"/>
      </xdr:nvSpPr>
      <xdr:spPr>
        <a:xfrm>
          <a:off x="2608794" y="153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105,721</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129460</xdr:rowOff>
    </xdr:from>
    <xdr:to>
      <xdr:col>3</xdr:col>
      <xdr:colOff>3175</xdr:colOff>
      <xdr:row>91</xdr:row>
      <xdr:rowOff>59610</xdr:rowOff>
    </xdr:to>
    <xdr:sp macro="" textlink="">
      <xdr:nvSpPr>
        <xdr:cNvPr id="257" name="円/楕円 256"/>
        <xdr:cNvSpPr/>
      </xdr:nvSpPr>
      <xdr:spPr>
        <a:xfrm>
          <a:off x="1968500" y="155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76137</xdr:rowOff>
    </xdr:from>
    <xdr:ext cx="599010" cy="259045"/>
    <xdr:sp macro="" textlink="">
      <xdr:nvSpPr>
        <xdr:cNvPr id="258" name="テキスト ボックス 257"/>
        <xdr:cNvSpPr txBox="1"/>
      </xdr:nvSpPr>
      <xdr:spPr>
        <a:xfrm>
          <a:off x="1719794" y="1533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109,516</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153691</xdr:rowOff>
    </xdr:from>
    <xdr:to>
      <xdr:col>1</xdr:col>
      <xdr:colOff>485775</xdr:colOff>
      <xdr:row>91</xdr:row>
      <xdr:rowOff>83841</xdr:rowOff>
    </xdr:to>
    <xdr:sp macro="" textlink="">
      <xdr:nvSpPr>
        <xdr:cNvPr id="259" name="円/楕円 258"/>
        <xdr:cNvSpPr/>
      </xdr:nvSpPr>
      <xdr:spPr>
        <a:xfrm>
          <a:off x="1079500" y="155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100368</xdr:rowOff>
    </xdr:from>
    <xdr:ext cx="599010" cy="259045"/>
    <xdr:sp macro="" textlink="">
      <xdr:nvSpPr>
        <xdr:cNvPr id="260" name="テキスト ボックス 259"/>
        <xdr:cNvSpPr txBox="1"/>
      </xdr:nvSpPr>
      <xdr:spPr>
        <a:xfrm>
          <a:off x="830794" y="1535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4" name="直線コネクタ 283"/>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7"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8" name="直線コネクタ 287"/>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17399</xdr:rowOff>
    </xdr:from>
    <xdr:to>
      <xdr:col>15</xdr:col>
      <xdr:colOff>180975</xdr:colOff>
      <xdr:row>39</xdr:row>
      <xdr:rowOff>18161</xdr:rowOff>
    </xdr:to>
    <xdr:cxnSp macro="">
      <xdr:nvCxnSpPr>
        <xdr:cNvPr id="289" name="直線コネクタ 288"/>
        <xdr:cNvCxnSpPr/>
      </xdr:nvCxnSpPr>
      <xdr:spPr>
        <a:xfrm>
          <a:off x="9639300" y="670394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90"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91" name="フローチャート : 判断 290"/>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3683</xdr:rowOff>
    </xdr:from>
    <xdr:to>
      <xdr:col>14</xdr:col>
      <xdr:colOff>28575</xdr:colOff>
      <xdr:row>39</xdr:row>
      <xdr:rowOff>17399</xdr:rowOff>
    </xdr:to>
    <xdr:cxnSp macro="">
      <xdr:nvCxnSpPr>
        <xdr:cNvPr id="292" name="直線コネクタ 291"/>
        <xdr:cNvCxnSpPr/>
      </xdr:nvCxnSpPr>
      <xdr:spPr>
        <a:xfrm>
          <a:off x="8750300" y="66902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93" name="フローチャート : 判断 292"/>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4" name="テキスト ボックス 293"/>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3683</xdr:rowOff>
    </xdr:from>
    <xdr:to>
      <xdr:col>12</xdr:col>
      <xdr:colOff>511175</xdr:colOff>
      <xdr:row>39</xdr:row>
      <xdr:rowOff>4064</xdr:rowOff>
    </xdr:to>
    <xdr:cxnSp macro="">
      <xdr:nvCxnSpPr>
        <xdr:cNvPr id="295" name="直線コネクタ 294"/>
        <xdr:cNvCxnSpPr/>
      </xdr:nvCxnSpPr>
      <xdr:spPr>
        <a:xfrm flipV="1">
          <a:off x="7861300" y="66902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6" name="フローチャート : 判断 295"/>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7" name="テキスト ボックス 296"/>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171323</xdr:rowOff>
    </xdr:from>
    <xdr:to>
      <xdr:col>11</xdr:col>
      <xdr:colOff>307975</xdr:colOff>
      <xdr:row>39</xdr:row>
      <xdr:rowOff>4064</xdr:rowOff>
    </xdr:to>
    <xdr:cxnSp macro="">
      <xdr:nvCxnSpPr>
        <xdr:cNvPr id="298" name="直線コネクタ 297"/>
        <xdr:cNvCxnSpPr/>
      </xdr:nvCxnSpPr>
      <xdr:spPr>
        <a:xfrm>
          <a:off x="6972300" y="668642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9" name="フローチャート : 判断 298"/>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300" name="テキスト ボックス 299"/>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301" name="フローチャート : 判断 300"/>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302" name="テキスト ボックス 301"/>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138811</xdr:rowOff>
    </xdr:from>
    <xdr:to>
      <xdr:col>15</xdr:col>
      <xdr:colOff>231775</xdr:colOff>
      <xdr:row>39</xdr:row>
      <xdr:rowOff>68961</xdr:rowOff>
    </xdr:to>
    <xdr:sp macro="" textlink="">
      <xdr:nvSpPr>
        <xdr:cNvPr id="308" name="円/楕円 307"/>
        <xdr:cNvSpPr/>
      </xdr:nvSpPr>
      <xdr:spPr>
        <a:xfrm>
          <a:off x="104267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53738</xdr:rowOff>
    </xdr:from>
    <xdr:ext cx="313932" cy="259045"/>
    <xdr:sp macro="" textlink="">
      <xdr:nvSpPr>
        <xdr:cNvPr id="309" name="労働費該当値テキスト"/>
        <xdr:cNvSpPr txBox="1"/>
      </xdr:nvSpPr>
      <xdr:spPr>
        <a:xfrm>
          <a:off x="10528300" y="65688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138049</xdr:rowOff>
    </xdr:from>
    <xdr:to>
      <xdr:col>14</xdr:col>
      <xdr:colOff>79375</xdr:colOff>
      <xdr:row>39</xdr:row>
      <xdr:rowOff>68199</xdr:rowOff>
    </xdr:to>
    <xdr:sp macro="" textlink="">
      <xdr:nvSpPr>
        <xdr:cNvPr id="310" name="円/楕円 309"/>
        <xdr:cNvSpPr/>
      </xdr:nvSpPr>
      <xdr:spPr>
        <a:xfrm>
          <a:off x="9588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59326</xdr:rowOff>
    </xdr:from>
    <xdr:ext cx="313932" cy="259045"/>
    <xdr:sp macro="" textlink="">
      <xdr:nvSpPr>
        <xdr:cNvPr id="311" name="テキスト ボックス 310"/>
        <xdr:cNvSpPr txBox="1"/>
      </xdr:nvSpPr>
      <xdr:spPr>
        <a:xfrm>
          <a:off x="9482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124333</xdr:rowOff>
    </xdr:from>
    <xdr:to>
      <xdr:col>12</xdr:col>
      <xdr:colOff>561975</xdr:colOff>
      <xdr:row>39</xdr:row>
      <xdr:rowOff>54483</xdr:rowOff>
    </xdr:to>
    <xdr:sp macro="" textlink="">
      <xdr:nvSpPr>
        <xdr:cNvPr id="312" name="円/楕円 311"/>
        <xdr:cNvSpPr/>
      </xdr:nvSpPr>
      <xdr:spPr>
        <a:xfrm>
          <a:off x="8699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45610</xdr:rowOff>
    </xdr:from>
    <xdr:ext cx="378565" cy="259045"/>
    <xdr:sp macro="" textlink="">
      <xdr:nvSpPr>
        <xdr:cNvPr id="313" name="テキスト ボックス 312"/>
        <xdr:cNvSpPr txBox="1"/>
      </xdr:nvSpPr>
      <xdr:spPr>
        <a:xfrm>
          <a:off x="8561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124714</xdr:rowOff>
    </xdr:from>
    <xdr:to>
      <xdr:col>11</xdr:col>
      <xdr:colOff>358775</xdr:colOff>
      <xdr:row>39</xdr:row>
      <xdr:rowOff>54864</xdr:rowOff>
    </xdr:to>
    <xdr:sp macro="" textlink="">
      <xdr:nvSpPr>
        <xdr:cNvPr id="314" name="円/楕円 313"/>
        <xdr:cNvSpPr/>
      </xdr:nvSpPr>
      <xdr:spPr>
        <a:xfrm>
          <a:off x="7810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45991</xdr:rowOff>
    </xdr:from>
    <xdr:ext cx="378565" cy="259045"/>
    <xdr:sp macro="" textlink="">
      <xdr:nvSpPr>
        <xdr:cNvPr id="315" name="テキスト ボックス 314"/>
        <xdr:cNvSpPr txBox="1"/>
      </xdr:nvSpPr>
      <xdr:spPr>
        <a:xfrm>
          <a:off x="7672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120523</xdr:rowOff>
    </xdr:from>
    <xdr:to>
      <xdr:col>10</xdr:col>
      <xdr:colOff>155575</xdr:colOff>
      <xdr:row>39</xdr:row>
      <xdr:rowOff>50673</xdr:rowOff>
    </xdr:to>
    <xdr:sp macro="" textlink="">
      <xdr:nvSpPr>
        <xdr:cNvPr id="316" name="円/楕円 315"/>
        <xdr:cNvSpPr/>
      </xdr:nvSpPr>
      <xdr:spPr>
        <a:xfrm>
          <a:off x="69215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41800</xdr:rowOff>
    </xdr:from>
    <xdr:ext cx="378565" cy="259045"/>
    <xdr:sp macro="" textlink="">
      <xdr:nvSpPr>
        <xdr:cNvPr id="317" name="テキスト ボックス 316"/>
        <xdr:cNvSpPr txBox="1"/>
      </xdr:nvSpPr>
      <xdr:spPr>
        <a:xfrm>
          <a:off x="6783017" y="672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41" name="直線コネクタ 340"/>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2"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3" name="直線コネクタ 342"/>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4"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5" name="直線コネクタ 344"/>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78092</xdr:rowOff>
    </xdr:from>
    <xdr:to>
      <xdr:col>15</xdr:col>
      <xdr:colOff>180975</xdr:colOff>
      <xdr:row>57</xdr:row>
      <xdr:rowOff>160020</xdr:rowOff>
    </xdr:to>
    <xdr:cxnSp macro="">
      <xdr:nvCxnSpPr>
        <xdr:cNvPr id="346" name="直線コネクタ 345"/>
        <xdr:cNvCxnSpPr/>
      </xdr:nvCxnSpPr>
      <xdr:spPr>
        <a:xfrm flipV="1">
          <a:off x="9639300" y="9850742"/>
          <a:ext cx="838200" cy="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7"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8" name="フローチャート : 判断 347"/>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160020</xdr:rowOff>
    </xdr:from>
    <xdr:to>
      <xdr:col>14</xdr:col>
      <xdr:colOff>28575</xdr:colOff>
      <xdr:row>57</xdr:row>
      <xdr:rowOff>160554</xdr:rowOff>
    </xdr:to>
    <xdr:cxnSp macro="">
      <xdr:nvCxnSpPr>
        <xdr:cNvPr id="349" name="直線コネクタ 348"/>
        <xdr:cNvCxnSpPr/>
      </xdr:nvCxnSpPr>
      <xdr:spPr>
        <a:xfrm flipV="1">
          <a:off x="8750300" y="993267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50" name="フローチャート : 判断 349"/>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51" name="テキスト ボックス 350"/>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160554</xdr:rowOff>
    </xdr:from>
    <xdr:to>
      <xdr:col>12</xdr:col>
      <xdr:colOff>511175</xdr:colOff>
      <xdr:row>57</xdr:row>
      <xdr:rowOff>164909</xdr:rowOff>
    </xdr:to>
    <xdr:cxnSp macro="">
      <xdr:nvCxnSpPr>
        <xdr:cNvPr id="352" name="直線コネクタ 351"/>
        <xdr:cNvCxnSpPr/>
      </xdr:nvCxnSpPr>
      <xdr:spPr>
        <a:xfrm flipV="1">
          <a:off x="7861300" y="993320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53" name="フローチャート : 判断 352"/>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81335</xdr:rowOff>
    </xdr:from>
    <xdr:ext cx="534377" cy="259045"/>
    <xdr:sp macro="" textlink="">
      <xdr:nvSpPr>
        <xdr:cNvPr id="354" name="テキスト ボックス 353"/>
        <xdr:cNvSpPr txBox="1"/>
      </xdr:nvSpPr>
      <xdr:spPr>
        <a:xfrm>
          <a:off x="848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121869</xdr:rowOff>
    </xdr:from>
    <xdr:to>
      <xdr:col>11</xdr:col>
      <xdr:colOff>307975</xdr:colOff>
      <xdr:row>57</xdr:row>
      <xdr:rowOff>164909</xdr:rowOff>
    </xdr:to>
    <xdr:cxnSp macro="">
      <xdr:nvCxnSpPr>
        <xdr:cNvPr id="355" name="直線コネクタ 354"/>
        <xdr:cNvCxnSpPr/>
      </xdr:nvCxnSpPr>
      <xdr:spPr>
        <a:xfrm>
          <a:off x="6972300" y="9894519"/>
          <a:ext cx="889000" cy="4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6" name="フローチャート : 判断 355"/>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7" name="テキスト ボックス 356"/>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8" name="フローチャート : 判断 357"/>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9" name="テキスト ボックス 358"/>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27292</xdr:rowOff>
    </xdr:from>
    <xdr:to>
      <xdr:col>15</xdr:col>
      <xdr:colOff>231775</xdr:colOff>
      <xdr:row>57</xdr:row>
      <xdr:rowOff>128892</xdr:rowOff>
    </xdr:to>
    <xdr:sp macro="" textlink="">
      <xdr:nvSpPr>
        <xdr:cNvPr id="365" name="円/楕円 364"/>
        <xdr:cNvSpPr/>
      </xdr:nvSpPr>
      <xdr:spPr>
        <a:xfrm>
          <a:off x="104267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50169</xdr:rowOff>
    </xdr:from>
    <xdr:ext cx="534377" cy="259045"/>
    <xdr:sp macro="" textlink="">
      <xdr:nvSpPr>
        <xdr:cNvPr id="366" name="農林水産業費該当値テキスト"/>
        <xdr:cNvSpPr txBox="1"/>
      </xdr:nvSpPr>
      <xdr:spPr>
        <a:xfrm>
          <a:off x="10528300" y="96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109220</xdr:rowOff>
    </xdr:from>
    <xdr:to>
      <xdr:col>14</xdr:col>
      <xdr:colOff>79375</xdr:colOff>
      <xdr:row>58</xdr:row>
      <xdr:rowOff>39370</xdr:rowOff>
    </xdr:to>
    <xdr:sp macro="" textlink="">
      <xdr:nvSpPr>
        <xdr:cNvPr id="367" name="円/楕円 366"/>
        <xdr:cNvSpPr/>
      </xdr:nvSpPr>
      <xdr:spPr>
        <a:xfrm>
          <a:off x="958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55897</xdr:rowOff>
    </xdr:from>
    <xdr:ext cx="534377" cy="259045"/>
    <xdr:sp macro="" textlink="">
      <xdr:nvSpPr>
        <xdr:cNvPr id="368" name="テキスト ボックス 367"/>
        <xdr:cNvSpPr txBox="1"/>
      </xdr:nvSpPr>
      <xdr:spPr>
        <a:xfrm>
          <a:off x="9372111" y="96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109754</xdr:rowOff>
    </xdr:from>
    <xdr:to>
      <xdr:col>12</xdr:col>
      <xdr:colOff>561975</xdr:colOff>
      <xdr:row>58</xdr:row>
      <xdr:rowOff>39904</xdr:rowOff>
    </xdr:to>
    <xdr:sp macro="" textlink="">
      <xdr:nvSpPr>
        <xdr:cNvPr id="369" name="円/楕円 368"/>
        <xdr:cNvSpPr/>
      </xdr:nvSpPr>
      <xdr:spPr>
        <a:xfrm>
          <a:off x="8699500" y="98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56431</xdr:rowOff>
    </xdr:from>
    <xdr:ext cx="534377" cy="259045"/>
    <xdr:sp macro="" textlink="">
      <xdr:nvSpPr>
        <xdr:cNvPr id="370" name="テキスト ボックス 369"/>
        <xdr:cNvSpPr txBox="1"/>
      </xdr:nvSpPr>
      <xdr:spPr>
        <a:xfrm>
          <a:off x="8483111" y="96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114109</xdr:rowOff>
    </xdr:from>
    <xdr:to>
      <xdr:col>11</xdr:col>
      <xdr:colOff>358775</xdr:colOff>
      <xdr:row>58</xdr:row>
      <xdr:rowOff>44259</xdr:rowOff>
    </xdr:to>
    <xdr:sp macro="" textlink="">
      <xdr:nvSpPr>
        <xdr:cNvPr id="371" name="円/楕円 370"/>
        <xdr:cNvSpPr/>
      </xdr:nvSpPr>
      <xdr:spPr>
        <a:xfrm>
          <a:off x="7810500" y="98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60786</xdr:rowOff>
    </xdr:from>
    <xdr:ext cx="534377" cy="259045"/>
    <xdr:sp macro="" textlink="">
      <xdr:nvSpPr>
        <xdr:cNvPr id="372" name="テキスト ボックス 371"/>
        <xdr:cNvSpPr txBox="1"/>
      </xdr:nvSpPr>
      <xdr:spPr>
        <a:xfrm>
          <a:off x="7594111" y="96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71069</xdr:rowOff>
    </xdr:from>
    <xdr:to>
      <xdr:col>10</xdr:col>
      <xdr:colOff>155575</xdr:colOff>
      <xdr:row>58</xdr:row>
      <xdr:rowOff>1219</xdr:rowOff>
    </xdr:to>
    <xdr:sp macro="" textlink="">
      <xdr:nvSpPr>
        <xdr:cNvPr id="373" name="円/楕円 372"/>
        <xdr:cNvSpPr/>
      </xdr:nvSpPr>
      <xdr:spPr>
        <a:xfrm>
          <a:off x="6921500" y="98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17746</xdr:rowOff>
    </xdr:from>
    <xdr:ext cx="534377" cy="259045"/>
    <xdr:sp macro="" textlink="">
      <xdr:nvSpPr>
        <xdr:cNvPr id="374" name="テキスト ボックス 373"/>
        <xdr:cNvSpPr txBox="1"/>
      </xdr:nvSpPr>
      <xdr:spPr>
        <a:xfrm>
          <a:off x="6705111" y="961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6" name="直線コネクタ 395"/>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7"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8" name="直線コネクタ 397"/>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9"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400" name="直線コネクタ 399"/>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69428</xdr:rowOff>
    </xdr:from>
    <xdr:to>
      <xdr:col>15</xdr:col>
      <xdr:colOff>180975</xdr:colOff>
      <xdr:row>75</xdr:row>
      <xdr:rowOff>103353</xdr:rowOff>
    </xdr:to>
    <xdr:cxnSp macro="">
      <xdr:nvCxnSpPr>
        <xdr:cNvPr id="401" name="直線コネクタ 400"/>
        <xdr:cNvCxnSpPr/>
      </xdr:nvCxnSpPr>
      <xdr:spPr>
        <a:xfrm flipV="1">
          <a:off x="9639300" y="12756728"/>
          <a:ext cx="838200" cy="2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402"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3" name="フローチャート : 判断 402"/>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103353</xdr:rowOff>
    </xdr:from>
    <xdr:to>
      <xdr:col>14</xdr:col>
      <xdr:colOff>28575</xdr:colOff>
      <xdr:row>75</xdr:row>
      <xdr:rowOff>130921</xdr:rowOff>
    </xdr:to>
    <xdr:cxnSp macro="">
      <xdr:nvCxnSpPr>
        <xdr:cNvPr id="404" name="直線コネクタ 403"/>
        <xdr:cNvCxnSpPr/>
      </xdr:nvCxnSpPr>
      <xdr:spPr>
        <a:xfrm flipV="1">
          <a:off x="8750300" y="12962103"/>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5" name="フローチャート : 判断 404"/>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111538</xdr:rowOff>
    </xdr:from>
    <xdr:ext cx="469744" cy="259045"/>
    <xdr:sp macro="" textlink="">
      <xdr:nvSpPr>
        <xdr:cNvPr id="406" name="テキスト ボックス 405"/>
        <xdr:cNvSpPr txBox="1"/>
      </xdr:nvSpPr>
      <xdr:spPr>
        <a:xfrm>
          <a:off x="9404427"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130921</xdr:rowOff>
    </xdr:from>
    <xdr:to>
      <xdr:col>12</xdr:col>
      <xdr:colOff>511175</xdr:colOff>
      <xdr:row>75</xdr:row>
      <xdr:rowOff>141757</xdr:rowOff>
    </xdr:to>
    <xdr:cxnSp macro="">
      <xdr:nvCxnSpPr>
        <xdr:cNvPr id="407" name="直線コネクタ 406"/>
        <xdr:cNvCxnSpPr/>
      </xdr:nvCxnSpPr>
      <xdr:spPr>
        <a:xfrm flipV="1">
          <a:off x="7861300" y="12989671"/>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8" name="フローチャート : 判断 407"/>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9" name="テキスト ボックス 408"/>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141483</xdr:rowOff>
    </xdr:from>
    <xdr:to>
      <xdr:col>11</xdr:col>
      <xdr:colOff>307975</xdr:colOff>
      <xdr:row>75</xdr:row>
      <xdr:rowOff>141757</xdr:rowOff>
    </xdr:to>
    <xdr:cxnSp macro="">
      <xdr:nvCxnSpPr>
        <xdr:cNvPr id="410" name="直線コネクタ 409"/>
        <xdr:cNvCxnSpPr/>
      </xdr:nvCxnSpPr>
      <xdr:spPr>
        <a:xfrm>
          <a:off x="6972300" y="1300023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11" name="フローチャート : 判断 410"/>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12" name="テキスト ボックス 411"/>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13" name="フローチャート : 判断 412"/>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4" name="テキスト ボックス 413"/>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18628</xdr:rowOff>
    </xdr:from>
    <xdr:to>
      <xdr:col>15</xdr:col>
      <xdr:colOff>231775</xdr:colOff>
      <xdr:row>74</xdr:row>
      <xdr:rowOff>120228</xdr:rowOff>
    </xdr:to>
    <xdr:sp macro="" textlink="">
      <xdr:nvSpPr>
        <xdr:cNvPr id="420" name="円/楕円 419"/>
        <xdr:cNvSpPr/>
      </xdr:nvSpPr>
      <xdr:spPr>
        <a:xfrm>
          <a:off x="10426700" y="12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41505</xdr:rowOff>
    </xdr:from>
    <xdr:ext cx="534377" cy="259045"/>
    <xdr:sp macro="" textlink="">
      <xdr:nvSpPr>
        <xdr:cNvPr id="421" name="商工費該当値テキスト"/>
        <xdr:cNvSpPr txBox="1"/>
      </xdr:nvSpPr>
      <xdr:spPr>
        <a:xfrm>
          <a:off x="10528300" y="125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52553</xdr:rowOff>
    </xdr:from>
    <xdr:to>
      <xdr:col>14</xdr:col>
      <xdr:colOff>79375</xdr:colOff>
      <xdr:row>75</xdr:row>
      <xdr:rowOff>154152</xdr:rowOff>
    </xdr:to>
    <xdr:sp macro="" textlink="">
      <xdr:nvSpPr>
        <xdr:cNvPr id="422" name="円/楕円 421"/>
        <xdr:cNvSpPr/>
      </xdr:nvSpPr>
      <xdr:spPr>
        <a:xfrm>
          <a:off x="9588500" y="12911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170680</xdr:rowOff>
    </xdr:from>
    <xdr:ext cx="534377" cy="259045"/>
    <xdr:sp macro="" textlink="">
      <xdr:nvSpPr>
        <xdr:cNvPr id="423" name="テキスト ボックス 422"/>
        <xdr:cNvSpPr txBox="1"/>
      </xdr:nvSpPr>
      <xdr:spPr>
        <a:xfrm>
          <a:off x="9372111" y="126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80121</xdr:rowOff>
    </xdr:from>
    <xdr:to>
      <xdr:col>12</xdr:col>
      <xdr:colOff>561975</xdr:colOff>
      <xdr:row>76</xdr:row>
      <xdr:rowOff>10272</xdr:rowOff>
    </xdr:to>
    <xdr:sp macro="" textlink="">
      <xdr:nvSpPr>
        <xdr:cNvPr id="424" name="円/楕円 423"/>
        <xdr:cNvSpPr/>
      </xdr:nvSpPr>
      <xdr:spPr>
        <a:xfrm>
          <a:off x="8699500" y="12938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26798</xdr:rowOff>
    </xdr:from>
    <xdr:ext cx="534377" cy="259045"/>
    <xdr:sp macro="" textlink="">
      <xdr:nvSpPr>
        <xdr:cNvPr id="425" name="テキスト ボックス 424"/>
        <xdr:cNvSpPr txBox="1"/>
      </xdr:nvSpPr>
      <xdr:spPr>
        <a:xfrm>
          <a:off x="8483111" y="127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90957</xdr:rowOff>
    </xdr:from>
    <xdr:to>
      <xdr:col>11</xdr:col>
      <xdr:colOff>358775</xdr:colOff>
      <xdr:row>76</xdr:row>
      <xdr:rowOff>21107</xdr:rowOff>
    </xdr:to>
    <xdr:sp macro="" textlink="">
      <xdr:nvSpPr>
        <xdr:cNvPr id="426" name="円/楕円 425"/>
        <xdr:cNvSpPr/>
      </xdr:nvSpPr>
      <xdr:spPr>
        <a:xfrm>
          <a:off x="7810500" y="129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37634</xdr:rowOff>
    </xdr:from>
    <xdr:ext cx="534377" cy="259045"/>
    <xdr:sp macro="" textlink="">
      <xdr:nvSpPr>
        <xdr:cNvPr id="427" name="テキスト ボックス 426"/>
        <xdr:cNvSpPr txBox="1"/>
      </xdr:nvSpPr>
      <xdr:spPr>
        <a:xfrm>
          <a:off x="7594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90683</xdr:rowOff>
    </xdr:from>
    <xdr:to>
      <xdr:col>10</xdr:col>
      <xdr:colOff>155575</xdr:colOff>
      <xdr:row>76</xdr:row>
      <xdr:rowOff>20833</xdr:rowOff>
    </xdr:to>
    <xdr:sp macro="" textlink="">
      <xdr:nvSpPr>
        <xdr:cNvPr id="428" name="円/楕円 427"/>
        <xdr:cNvSpPr/>
      </xdr:nvSpPr>
      <xdr:spPr>
        <a:xfrm>
          <a:off x="6921500" y="129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37360</xdr:rowOff>
    </xdr:from>
    <xdr:ext cx="534377" cy="259045"/>
    <xdr:sp macro="" textlink="">
      <xdr:nvSpPr>
        <xdr:cNvPr id="429" name="テキスト ボックス 428"/>
        <xdr:cNvSpPr txBox="1"/>
      </xdr:nvSpPr>
      <xdr:spPr>
        <a:xfrm>
          <a:off x="6705111" y="127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51" name="直線コネクタ 450"/>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2"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3" name="直線コネクタ 452"/>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4"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5" name="直線コネクタ 454"/>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82358</xdr:rowOff>
    </xdr:from>
    <xdr:to>
      <xdr:col>15</xdr:col>
      <xdr:colOff>180975</xdr:colOff>
      <xdr:row>97</xdr:row>
      <xdr:rowOff>115830</xdr:rowOff>
    </xdr:to>
    <xdr:cxnSp macro="">
      <xdr:nvCxnSpPr>
        <xdr:cNvPr id="456" name="直線コネクタ 455"/>
        <xdr:cNvCxnSpPr/>
      </xdr:nvCxnSpPr>
      <xdr:spPr>
        <a:xfrm>
          <a:off x="9639300" y="16713008"/>
          <a:ext cx="838200" cy="3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7"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8" name="フローチャート : 判断 457"/>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82358</xdr:rowOff>
    </xdr:from>
    <xdr:to>
      <xdr:col>14</xdr:col>
      <xdr:colOff>28575</xdr:colOff>
      <xdr:row>97</xdr:row>
      <xdr:rowOff>88928</xdr:rowOff>
    </xdr:to>
    <xdr:cxnSp macro="">
      <xdr:nvCxnSpPr>
        <xdr:cNvPr id="459" name="直線コネクタ 458"/>
        <xdr:cNvCxnSpPr/>
      </xdr:nvCxnSpPr>
      <xdr:spPr>
        <a:xfrm flipV="1">
          <a:off x="8750300" y="16713008"/>
          <a:ext cx="889000" cy="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60" name="フローチャート : 判断 459"/>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61" name="テキスト ボックス 460"/>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88764</xdr:rowOff>
    </xdr:from>
    <xdr:to>
      <xdr:col>12</xdr:col>
      <xdr:colOff>511175</xdr:colOff>
      <xdr:row>97</xdr:row>
      <xdr:rowOff>88928</xdr:rowOff>
    </xdr:to>
    <xdr:cxnSp macro="">
      <xdr:nvCxnSpPr>
        <xdr:cNvPr id="462" name="直線コネクタ 461"/>
        <xdr:cNvCxnSpPr/>
      </xdr:nvCxnSpPr>
      <xdr:spPr>
        <a:xfrm>
          <a:off x="7861300" y="1671941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63" name="フローチャート : 判断 462"/>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4" name="テキスト ボックス 463"/>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50966</xdr:rowOff>
    </xdr:from>
    <xdr:to>
      <xdr:col>11</xdr:col>
      <xdr:colOff>307975</xdr:colOff>
      <xdr:row>97</xdr:row>
      <xdr:rowOff>88764</xdr:rowOff>
    </xdr:to>
    <xdr:cxnSp macro="">
      <xdr:nvCxnSpPr>
        <xdr:cNvPr id="465" name="直線コネクタ 464"/>
        <xdr:cNvCxnSpPr/>
      </xdr:nvCxnSpPr>
      <xdr:spPr>
        <a:xfrm>
          <a:off x="6972300" y="16681616"/>
          <a:ext cx="889000" cy="3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6" name="フローチャート : 判断 465"/>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7" name="テキスト ボックス 466"/>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8" name="フローチャート : 判断 467"/>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9" name="テキスト ボックス 468"/>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65030</xdr:rowOff>
    </xdr:from>
    <xdr:to>
      <xdr:col>15</xdr:col>
      <xdr:colOff>231775</xdr:colOff>
      <xdr:row>97</xdr:row>
      <xdr:rowOff>166630</xdr:rowOff>
    </xdr:to>
    <xdr:sp macro="" textlink="">
      <xdr:nvSpPr>
        <xdr:cNvPr id="475" name="円/楕円 474"/>
        <xdr:cNvSpPr/>
      </xdr:nvSpPr>
      <xdr:spPr>
        <a:xfrm>
          <a:off x="10426700" y="16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87907</xdr:rowOff>
    </xdr:from>
    <xdr:ext cx="534377" cy="259045"/>
    <xdr:sp macro="" textlink="">
      <xdr:nvSpPr>
        <xdr:cNvPr id="476" name="土木費該当値テキスト"/>
        <xdr:cNvSpPr txBox="1"/>
      </xdr:nvSpPr>
      <xdr:spPr>
        <a:xfrm>
          <a:off x="10528300" y="1654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31558</xdr:rowOff>
    </xdr:from>
    <xdr:to>
      <xdr:col>14</xdr:col>
      <xdr:colOff>79375</xdr:colOff>
      <xdr:row>97</xdr:row>
      <xdr:rowOff>133158</xdr:rowOff>
    </xdr:to>
    <xdr:sp macro="" textlink="">
      <xdr:nvSpPr>
        <xdr:cNvPr id="477" name="円/楕円 476"/>
        <xdr:cNvSpPr/>
      </xdr:nvSpPr>
      <xdr:spPr>
        <a:xfrm>
          <a:off x="9588500" y="166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149685</xdr:rowOff>
    </xdr:from>
    <xdr:ext cx="534377" cy="259045"/>
    <xdr:sp macro="" textlink="">
      <xdr:nvSpPr>
        <xdr:cNvPr id="478" name="テキスト ボックス 477"/>
        <xdr:cNvSpPr txBox="1"/>
      </xdr:nvSpPr>
      <xdr:spPr>
        <a:xfrm>
          <a:off x="9372111" y="164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38128</xdr:rowOff>
    </xdr:from>
    <xdr:to>
      <xdr:col>12</xdr:col>
      <xdr:colOff>561975</xdr:colOff>
      <xdr:row>97</xdr:row>
      <xdr:rowOff>139728</xdr:rowOff>
    </xdr:to>
    <xdr:sp macro="" textlink="">
      <xdr:nvSpPr>
        <xdr:cNvPr id="479" name="円/楕円 478"/>
        <xdr:cNvSpPr/>
      </xdr:nvSpPr>
      <xdr:spPr>
        <a:xfrm>
          <a:off x="8699500" y="166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156255</xdr:rowOff>
    </xdr:from>
    <xdr:ext cx="534377" cy="259045"/>
    <xdr:sp macro="" textlink="">
      <xdr:nvSpPr>
        <xdr:cNvPr id="480" name="テキスト ボックス 479"/>
        <xdr:cNvSpPr txBox="1"/>
      </xdr:nvSpPr>
      <xdr:spPr>
        <a:xfrm>
          <a:off x="8483111" y="164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37964</xdr:rowOff>
    </xdr:from>
    <xdr:to>
      <xdr:col>11</xdr:col>
      <xdr:colOff>358775</xdr:colOff>
      <xdr:row>97</xdr:row>
      <xdr:rowOff>139564</xdr:rowOff>
    </xdr:to>
    <xdr:sp macro="" textlink="">
      <xdr:nvSpPr>
        <xdr:cNvPr id="481" name="円/楕円 480"/>
        <xdr:cNvSpPr/>
      </xdr:nvSpPr>
      <xdr:spPr>
        <a:xfrm>
          <a:off x="7810500" y="166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156091</xdr:rowOff>
    </xdr:from>
    <xdr:ext cx="534377" cy="259045"/>
    <xdr:sp macro="" textlink="">
      <xdr:nvSpPr>
        <xdr:cNvPr id="482" name="テキスト ボックス 481"/>
        <xdr:cNvSpPr txBox="1"/>
      </xdr:nvSpPr>
      <xdr:spPr>
        <a:xfrm>
          <a:off x="7594111" y="1644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166</xdr:rowOff>
    </xdr:from>
    <xdr:to>
      <xdr:col>10</xdr:col>
      <xdr:colOff>155575</xdr:colOff>
      <xdr:row>97</xdr:row>
      <xdr:rowOff>101766</xdr:rowOff>
    </xdr:to>
    <xdr:sp macro="" textlink="">
      <xdr:nvSpPr>
        <xdr:cNvPr id="483" name="円/楕円 482"/>
        <xdr:cNvSpPr/>
      </xdr:nvSpPr>
      <xdr:spPr>
        <a:xfrm>
          <a:off x="6921500" y="166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118293</xdr:rowOff>
    </xdr:from>
    <xdr:ext cx="534377" cy="259045"/>
    <xdr:sp macro="" textlink="">
      <xdr:nvSpPr>
        <xdr:cNvPr id="484" name="テキスト ボックス 483"/>
        <xdr:cNvSpPr txBox="1"/>
      </xdr:nvSpPr>
      <xdr:spPr>
        <a:xfrm>
          <a:off x="6705111" y="164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1" name="テキスト ボックス 50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5" name="直線コネクタ 504"/>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6"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7" name="直線コネクタ 506"/>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8"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9" name="直線コネクタ 508"/>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84722</xdr:rowOff>
    </xdr:from>
    <xdr:to>
      <xdr:col>23</xdr:col>
      <xdr:colOff>517525</xdr:colOff>
      <xdr:row>31</xdr:row>
      <xdr:rowOff>98552</xdr:rowOff>
    </xdr:to>
    <xdr:cxnSp macro="">
      <xdr:nvCxnSpPr>
        <xdr:cNvPr id="510" name="直線コネクタ 509"/>
        <xdr:cNvCxnSpPr/>
      </xdr:nvCxnSpPr>
      <xdr:spPr>
        <a:xfrm flipV="1">
          <a:off x="15481300" y="5399672"/>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11"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2" name="フローチャート : 判断 511"/>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98552</xdr:rowOff>
    </xdr:from>
    <xdr:to>
      <xdr:col>22</xdr:col>
      <xdr:colOff>365125</xdr:colOff>
      <xdr:row>32</xdr:row>
      <xdr:rowOff>36316</xdr:rowOff>
    </xdr:to>
    <xdr:cxnSp macro="">
      <xdr:nvCxnSpPr>
        <xdr:cNvPr id="513" name="直線コネクタ 512"/>
        <xdr:cNvCxnSpPr/>
      </xdr:nvCxnSpPr>
      <xdr:spPr>
        <a:xfrm flipV="1">
          <a:off x="14592300" y="5413502"/>
          <a:ext cx="889000" cy="1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4" name="フローチャート : 判断 513"/>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5" name="テキスト ボックス 514"/>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171418</xdr:rowOff>
    </xdr:from>
    <xdr:to>
      <xdr:col>21</xdr:col>
      <xdr:colOff>161925</xdr:colOff>
      <xdr:row>32</xdr:row>
      <xdr:rowOff>36316</xdr:rowOff>
    </xdr:to>
    <xdr:cxnSp macro="">
      <xdr:nvCxnSpPr>
        <xdr:cNvPr id="516" name="直線コネクタ 515"/>
        <xdr:cNvCxnSpPr/>
      </xdr:nvCxnSpPr>
      <xdr:spPr>
        <a:xfrm>
          <a:off x="13703300" y="5486368"/>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7" name="フローチャート : 判断 516"/>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8" name="テキスト ボックス 517"/>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142672</xdr:rowOff>
    </xdr:from>
    <xdr:to>
      <xdr:col>19</xdr:col>
      <xdr:colOff>644525</xdr:colOff>
      <xdr:row>31</xdr:row>
      <xdr:rowOff>171418</xdr:rowOff>
    </xdr:to>
    <xdr:cxnSp macro="">
      <xdr:nvCxnSpPr>
        <xdr:cNvPr id="519" name="直線コネクタ 518"/>
        <xdr:cNvCxnSpPr/>
      </xdr:nvCxnSpPr>
      <xdr:spPr>
        <a:xfrm>
          <a:off x="12814300" y="5457622"/>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20" name="フローチャート : 判断 519"/>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21" name="テキスト ボックス 520"/>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22" name="フローチャート : 判断 521"/>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23" name="テキスト ボックス 522"/>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33922</xdr:rowOff>
    </xdr:from>
    <xdr:to>
      <xdr:col>23</xdr:col>
      <xdr:colOff>568325</xdr:colOff>
      <xdr:row>31</xdr:row>
      <xdr:rowOff>135522</xdr:rowOff>
    </xdr:to>
    <xdr:sp macro="" textlink="">
      <xdr:nvSpPr>
        <xdr:cNvPr id="529" name="円/楕円 528"/>
        <xdr:cNvSpPr/>
      </xdr:nvSpPr>
      <xdr:spPr>
        <a:xfrm>
          <a:off x="16268700" y="53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158399</xdr:rowOff>
    </xdr:from>
    <xdr:ext cx="534377" cy="259045"/>
    <xdr:sp macro="" textlink="">
      <xdr:nvSpPr>
        <xdr:cNvPr id="530" name="消防費該当値テキスト"/>
        <xdr:cNvSpPr txBox="1"/>
      </xdr:nvSpPr>
      <xdr:spPr>
        <a:xfrm>
          <a:off x="16370300" y="5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29,962</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47752</xdr:rowOff>
    </xdr:from>
    <xdr:to>
      <xdr:col>22</xdr:col>
      <xdr:colOff>415925</xdr:colOff>
      <xdr:row>31</xdr:row>
      <xdr:rowOff>149352</xdr:rowOff>
    </xdr:to>
    <xdr:sp macro="" textlink="">
      <xdr:nvSpPr>
        <xdr:cNvPr id="531" name="円/楕円 530"/>
        <xdr:cNvSpPr/>
      </xdr:nvSpPr>
      <xdr:spPr>
        <a:xfrm>
          <a:off x="15430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165879</xdr:rowOff>
    </xdr:from>
    <xdr:ext cx="534377" cy="259045"/>
    <xdr:sp macro="" textlink="">
      <xdr:nvSpPr>
        <xdr:cNvPr id="532" name="テキスト ボックス 531"/>
        <xdr:cNvSpPr txBox="1"/>
      </xdr:nvSpPr>
      <xdr:spPr>
        <a:xfrm>
          <a:off x="15214111" y="513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29,720</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156966</xdr:rowOff>
    </xdr:from>
    <xdr:to>
      <xdr:col>21</xdr:col>
      <xdr:colOff>212725</xdr:colOff>
      <xdr:row>32</xdr:row>
      <xdr:rowOff>87116</xdr:rowOff>
    </xdr:to>
    <xdr:sp macro="" textlink="">
      <xdr:nvSpPr>
        <xdr:cNvPr id="533" name="円/楕円 532"/>
        <xdr:cNvSpPr/>
      </xdr:nvSpPr>
      <xdr:spPr>
        <a:xfrm>
          <a:off x="14541500" y="54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103643</xdr:rowOff>
    </xdr:from>
    <xdr:ext cx="534377" cy="259045"/>
    <xdr:sp macro="" textlink="">
      <xdr:nvSpPr>
        <xdr:cNvPr id="534" name="テキスト ボックス 533"/>
        <xdr:cNvSpPr txBox="1"/>
      </xdr:nvSpPr>
      <xdr:spPr>
        <a:xfrm>
          <a:off x="14325111" y="524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27,809</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120618</xdr:rowOff>
    </xdr:from>
    <xdr:to>
      <xdr:col>20</xdr:col>
      <xdr:colOff>9525</xdr:colOff>
      <xdr:row>32</xdr:row>
      <xdr:rowOff>50768</xdr:rowOff>
    </xdr:to>
    <xdr:sp macro="" textlink="">
      <xdr:nvSpPr>
        <xdr:cNvPr id="535" name="円/楕円 534"/>
        <xdr:cNvSpPr/>
      </xdr:nvSpPr>
      <xdr:spPr>
        <a:xfrm>
          <a:off x="13652500" y="54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67295</xdr:rowOff>
    </xdr:from>
    <xdr:ext cx="534377" cy="259045"/>
    <xdr:sp macro="" textlink="">
      <xdr:nvSpPr>
        <xdr:cNvPr id="536" name="テキスト ボックス 535"/>
        <xdr:cNvSpPr txBox="1"/>
      </xdr:nvSpPr>
      <xdr:spPr>
        <a:xfrm>
          <a:off x="13436111" y="521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28,445</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91872</xdr:rowOff>
    </xdr:from>
    <xdr:to>
      <xdr:col>18</xdr:col>
      <xdr:colOff>492125</xdr:colOff>
      <xdr:row>32</xdr:row>
      <xdr:rowOff>22022</xdr:rowOff>
    </xdr:to>
    <xdr:sp macro="" textlink="">
      <xdr:nvSpPr>
        <xdr:cNvPr id="537" name="円/楕円 536"/>
        <xdr:cNvSpPr/>
      </xdr:nvSpPr>
      <xdr:spPr>
        <a:xfrm>
          <a:off x="12763500" y="54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38549</xdr:rowOff>
    </xdr:from>
    <xdr:ext cx="534377" cy="259045"/>
    <xdr:sp macro="" textlink="">
      <xdr:nvSpPr>
        <xdr:cNvPr id="538" name="テキスト ボックス 537"/>
        <xdr:cNvSpPr txBox="1"/>
      </xdr:nvSpPr>
      <xdr:spPr>
        <a:xfrm>
          <a:off x="12547111" y="51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1" name="テキスト ボックス 55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3" name="テキスト ボックス 55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5" name="テキスト ボックス 55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7" name="テキスト ボックス 55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3" name="直線コネクタ 562"/>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4"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5" name="直線コネクタ 564"/>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6"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7" name="直線コネクタ 566"/>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91999</xdr:rowOff>
    </xdr:from>
    <xdr:to>
      <xdr:col>23</xdr:col>
      <xdr:colOff>517525</xdr:colOff>
      <xdr:row>57</xdr:row>
      <xdr:rowOff>49308</xdr:rowOff>
    </xdr:to>
    <xdr:cxnSp macro="">
      <xdr:nvCxnSpPr>
        <xdr:cNvPr id="568" name="直線コネクタ 567"/>
        <xdr:cNvCxnSpPr/>
      </xdr:nvCxnSpPr>
      <xdr:spPr>
        <a:xfrm flipV="1">
          <a:off x="15481300" y="9693199"/>
          <a:ext cx="838200" cy="1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9"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70" name="フローチャート : 判断 569"/>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49308</xdr:rowOff>
    </xdr:from>
    <xdr:to>
      <xdr:col>22</xdr:col>
      <xdr:colOff>365125</xdr:colOff>
      <xdr:row>57</xdr:row>
      <xdr:rowOff>49861</xdr:rowOff>
    </xdr:to>
    <xdr:cxnSp macro="">
      <xdr:nvCxnSpPr>
        <xdr:cNvPr id="571" name="直線コネクタ 570"/>
        <xdr:cNvCxnSpPr/>
      </xdr:nvCxnSpPr>
      <xdr:spPr>
        <a:xfrm flipV="1">
          <a:off x="14592300" y="9821958"/>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72" name="フローチャート : 判断 57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73" name="テキスト ボックス 57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131470</xdr:rowOff>
    </xdr:from>
    <xdr:to>
      <xdr:col>21</xdr:col>
      <xdr:colOff>161925</xdr:colOff>
      <xdr:row>57</xdr:row>
      <xdr:rowOff>49861</xdr:rowOff>
    </xdr:to>
    <xdr:cxnSp macro="">
      <xdr:nvCxnSpPr>
        <xdr:cNvPr id="574" name="直線コネクタ 573"/>
        <xdr:cNvCxnSpPr/>
      </xdr:nvCxnSpPr>
      <xdr:spPr>
        <a:xfrm>
          <a:off x="13703300" y="9561220"/>
          <a:ext cx="889000" cy="2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5" name="フローチャート : 判断 57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6" name="テキスト ボックス 57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131470</xdr:rowOff>
    </xdr:from>
    <xdr:to>
      <xdr:col>19</xdr:col>
      <xdr:colOff>644525</xdr:colOff>
      <xdr:row>56</xdr:row>
      <xdr:rowOff>30886</xdr:rowOff>
    </xdr:to>
    <xdr:cxnSp macro="">
      <xdr:nvCxnSpPr>
        <xdr:cNvPr id="577" name="直線コネクタ 576"/>
        <xdr:cNvCxnSpPr/>
      </xdr:nvCxnSpPr>
      <xdr:spPr>
        <a:xfrm flipV="1">
          <a:off x="12814300" y="956122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8" name="フローチャート : 判断 57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9" name="テキスト ボックス 57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0" name="フローチャート : 判断 57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81" name="テキスト ボックス 580"/>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41199</xdr:rowOff>
    </xdr:from>
    <xdr:to>
      <xdr:col>23</xdr:col>
      <xdr:colOff>568325</xdr:colOff>
      <xdr:row>56</xdr:row>
      <xdr:rowOff>142799</xdr:rowOff>
    </xdr:to>
    <xdr:sp macro="" textlink="">
      <xdr:nvSpPr>
        <xdr:cNvPr id="587" name="円/楕円 586"/>
        <xdr:cNvSpPr/>
      </xdr:nvSpPr>
      <xdr:spPr>
        <a:xfrm>
          <a:off x="16268700" y="96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64076</xdr:rowOff>
    </xdr:from>
    <xdr:ext cx="534377" cy="259045"/>
    <xdr:sp macro="" textlink="">
      <xdr:nvSpPr>
        <xdr:cNvPr id="588" name="教育費該当値テキスト"/>
        <xdr:cNvSpPr txBox="1"/>
      </xdr:nvSpPr>
      <xdr:spPr>
        <a:xfrm>
          <a:off x="16370300" y="94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169958</xdr:rowOff>
    </xdr:from>
    <xdr:to>
      <xdr:col>22</xdr:col>
      <xdr:colOff>415925</xdr:colOff>
      <xdr:row>57</xdr:row>
      <xdr:rowOff>100108</xdr:rowOff>
    </xdr:to>
    <xdr:sp macro="" textlink="">
      <xdr:nvSpPr>
        <xdr:cNvPr id="589" name="円/楕円 588"/>
        <xdr:cNvSpPr/>
      </xdr:nvSpPr>
      <xdr:spPr>
        <a:xfrm>
          <a:off x="15430500" y="97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91235</xdr:rowOff>
    </xdr:from>
    <xdr:ext cx="534377" cy="259045"/>
    <xdr:sp macro="" textlink="">
      <xdr:nvSpPr>
        <xdr:cNvPr id="590" name="テキスト ボックス 589"/>
        <xdr:cNvSpPr txBox="1"/>
      </xdr:nvSpPr>
      <xdr:spPr>
        <a:xfrm>
          <a:off x="15214111" y="98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170511</xdr:rowOff>
    </xdr:from>
    <xdr:to>
      <xdr:col>21</xdr:col>
      <xdr:colOff>212725</xdr:colOff>
      <xdr:row>57</xdr:row>
      <xdr:rowOff>100661</xdr:rowOff>
    </xdr:to>
    <xdr:sp macro="" textlink="">
      <xdr:nvSpPr>
        <xdr:cNvPr id="591" name="円/楕円 590"/>
        <xdr:cNvSpPr/>
      </xdr:nvSpPr>
      <xdr:spPr>
        <a:xfrm>
          <a:off x="145415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91788</xdr:rowOff>
    </xdr:from>
    <xdr:ext cx="534377" cy="259045"/>
    <xdr:sp macro="" textlink="">
      <xdr:nvSpPr>
        <xdr:cNvPr id="592" name="テキスト ボックス 591"/>
        <xdr:cNvSpPr txBox="1"/>
      </xdr:nvSpPr>
      <xdr:spPr>
        <a:xfrm>
          <a:off x="14325111" y="98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80670</xdr:rowOff>
    </xdr:from>
    <xdr:to>
      <xdr:col>20</xdr:col>
      <xdr:colOff>9525</xdr:colOff>
      <xdr:row>56</xdr:row>
      <xdr:rowOff>10820</xdr:rowOff>
    </xdr:to>
    <xdr:sp macro="" textlink="">
      <xdr:nvSpPr>
        <xdr:cNvPr id="593" name="円/楕円 592"/>
        <xdr:cNvSpPr/>
      </xdr:nvSpPr>
      <xdr:spPr>
        <a:xfrm>
          <a:off x="13652500" y="95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27347</xdr:rowOff>
    </xdr:from>
    <xdr:ext cx="534377" cy="259045"/>
    <xdr:sp macro="" textlink="">
      <xdr:nvSpPr>
        <xdr:cNvPr id="594" name="テキスト ボックス 593"/>
        <xdr:cNvSpPr txBox="1"/>
      </xdr:nvSpPr>
      <xdr:spPr>
        <a:xfrm>
          <a:off x="13436111" y="928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151536</xdr:rowOff>
    </xdr:from>
    <xdr:to>
      <xdr:col>18</xdr:col>
      <xdr:colOff>492125</xdr:colOff>
      <xdr:row>56</xdr:row>
      <xdr:rowOff>81686</xdr:rowOff>
    </xdr:to>
    <xdr:sp macro="" textlink="">
      <xdr:nvSpPr>
        <xdr:cNvPr id="595" name="円/楕円 594"/>
        <xdr:cNvSpPr/>
      </xdr:nvSpPr>
      <xdr:spPr>
        <a:xfrm>
          <a:off x="12763500" y="9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98213</xdr:rowOff>
    </xdr:from>
    <xdr:ext cx="534377" cy="259045"/>
    <xdr:sp macro="" textlink="">
      <xdr:nvSpPr>
        <xdr:cNvPr id="596" name="テキスト ボックス 595"/>
        <xdr:cNvSpPr txBox="1"/>
      </xdr:nvSpPr>
      <xdr:spPr>
        <a:xfrm>
          <a:off x="12547111" y="9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20" name="直線コネクタ 619"/>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3"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4" name="直線コネクタ 623"/>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5" name="直線コネクタ 62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6"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7" name="フローチャート : 判断 626"/>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8" name="直線コネクタ 62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9" name="フローチャート : 判断 628"/>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30" name="テキスト ボックス 629"/>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55880</xdr:rowOff>
    </xdr:from>
    <xdr:to>
      <xdr:col>21</xdr:col>
      <xdr:colOff>161925</xdr:colOff>
      <xdr:row>79</xdr:row>
      <xdr:rowOff>44450</xdr:rowOff>
    </xdr:to>
    <xdr:cxnSp macro="">
      <xdr:nvCxnSpPr>
        <xdr:cNvPr id="631" name="直線コネクタ 630"/>
        <xdr:cNvCxnSpPr/>
      </xdr:nvCxnSpPr>
      <xdr:spPr>
        <a:xfrm>
          <a:off x="13703300" y="1325753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32" name="フローチャート : 判断 631"/>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33" name="テキスト ボックス 632"/>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55880</xdr:rowOff>
    </xdr:from>
    <xdr:to>
      <xdr:col>19</xdr:col>
      <xdr:colOff>644525</xdr:colOff>
      <xdr:row>77</xdr:row>
      <xdr:rowOff>160910</xdr:rowOff>
    </xdr:to>
    <xdr:cxnSp macro="">
      <xdr:nvCxnSpPr>
        <xdr:cNvPr id="634" name="直線コネクタ 633"/>
        <xdr:cNvCxnSpPr/>
      </xdr:nvCxnSpPr>
      <xdr:spPr>
        <a:xfrm flipV="1">
          <a:off x="12814300" y="13257530"/>
          <a:ext cx="889000" cy="10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5" name="フローチャート : 判断 634"/>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6" name="テキスト ボックス 635"/>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7" name="フローチャート : 判断 636"/>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8" name="テキスト ボックス 637"/>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4" name="円/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5"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6" name="円/楕円 64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7" name="テキスト ボックス 64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8" name="円/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9" name="テキスト ボックス 64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5080</xdr:rowOff>
    </xdr:from>
    <xdr:to>
      <xdr:col>20</xdr:col>
      <xdr:colOff>9525</xdr:colOff>
      <xdr:row>77</xdr:row>
      <xdr:rowOff>106680</xdr:rowOff>
    </xdr:to>
    <xdr:sp macro="" textlink="">
      <xdr:nvSpPr>
        <xdr:cNvPr id="650" name="円/楕円 649"/>
        <xdr:cNvSpPr/>
      </xdr:nvSpPr>
      <xdr:spPr>
        <a:xfrm>
          <a:off x="13652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97807</xdr:rowOff>
    </xdr:from>
    <xdr:ext cx="469744" cy="259045"/>
    <xdr:sp macro="" textlink="">
      <xdr:nvSpPr>
        <xdr:cNvPr id="651" name="テキスト ボックス 650"/>
        <xdr:cNvSpPr txBox="1"/>
      </xdr:nvSpPr>
      <xdr:spPr>
        <a:xfrm>
          <a:off x="13468427" y="132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110110</xdr:rowOff>
    </xdr:from>
    <xdr:to>
      <xdr:col>18</xdr:col>
      <xdr:colOff>492125</xdr:colOff>
      <xdr:row>78</xdr:row>
      <xdr:rowOff>40260</xdr:rowOff>
    </xdr:to>
    <xdr:sp macro="" textlink="">
      <xdr:nvSpPr>
        <xdr:cNvPr id="652" name="円/楕円 651"/>
        <xdr:cNvSpPr/>
      </xdr:nvSpPr>
      <xdr:spPr>
        <a:xfrm>
          <a:off x="12763500" y="133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31387</xdr:rowOff>
    </xdr:from>
    <xdr:ext cx="469744" cy="259045"/>
    <xdr:sp macro="" textlink="">
      <xdr:nvSpPr>
        <xdr:cNvPr id="653" name="テキスト ボックス 652"/>
        <xdr:cNvSpPr txBox="1"/>
      </xdr:nvSpPr>
      <xdr:spPr>
        <a:xfrm>
          <a:off x="12579427" y="134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9" name="直線コネクタ 678"/>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80"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81" name="直線コネクタ 680"/>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2"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3" name="直線コネクタ 682"/>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94828</xdr:rowOff>
    </xdr:from>
    <xdr:to>
      <xdr:col>23</xdr:col>
      <xdr:colOff>517525</xdr:colOff>
      <xdr:row>94</xdr:row>
      <xdr:rowOff>4598</xdr:rowOff>
    </xdr:to>
    <xdr:cxnSp macro="">
      <xdr:nvCxnSpPr>
        <xdr:cNvPr id="684" name="直線コネクタ 683"/>
        <xdr:cNvCxnSpPr/>
      </xdr:nvCxnSpPr>
      <xdr:spPr>
        <a:xfrm flipV="1">
          <a:off x="15481300" y="16039678"/>
          <a:ext cx="838200" cy="8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5"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6" name="フローチャート : 判断 685"/>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4598</xdr:rowOff>
    </xdr:from>
    <xdr:to>
      <xdr:col>22</xdr:col>
      <xdr:colOff>365125</xdr:colOff>
      <xdr:row>94</xdr:row>
      <xdr:rowOff>17121</xdr:rowOff>
    </xdr:to>
    <xdr:cxnSp macro="">
      <xdr:nvCxnSpPr>
        <xdr:cNvPr id="687" name="直線コネクタ 686"/>
        <xdr:cNvCxnSpPr/>
      </xdr:nvCxnSpPr>
      <xdr:spPr>
        <a:xfrm flipV="1">
          <a:off x="14592300" y="16120898"/>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8" name="フローチャート : 判断 68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9" name="テキスト ボックス 68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167100</xdr:rowOff>
    </xdr:from>
    <xdr:to>
      <xdr:col>21</xdr:col>
      <xdr:colOff>161925</xdr:colOff>
      <xdr:row>94</xdr:row>
      <xdr:rowOff>17121</xdr:rowOff>
    </xdr:to>
    <xdr:cxnSp macro="">
      <xdr:nvCxnSpPr>
        <xdr:cNvPr id="690" name="直線コネクタ 689"/>
        <xdr:cNvCxnSpPr/>
      </xdr:nvCxnSpPr>
      <xdr:spPr>
        <a:xfrm>
          <a:off x="13703300" y="16111950"/>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91" name="フローチャート : 判断 69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92" name="テキスト ボックス 69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157417</xdr:rowOff>
    </xdr:from>
    <xdr:to>
      <xdr:col>19</xdr:col>
      <xdr:colOff>644525</xdr:colOff>
      <xdr:row>93</xdr:row>
      <xdr:rowOff>167100</xdr:rowOff>
    </xdr:to>
    <xdr:cxnSp macro="">
      <xdr:nvCxnSpPr>
        <xdr:cNvPr id="693" name="直線コネクタ 692"/>
        <xdr:cNvCxnSpPr/>
      </xdr:nvCxnSpPr>
      <xdr:spPr>
        <a:xfrm>
          <a:off x="12814300" y="16102267"/>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4" name="フローチャート : 判断 69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5" name="テキスト ボックス 69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6" name="フローチャート : 判断 69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7" name="テキスト ボックス 69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44028</xdr:rowOff>
    </xdr:from>
    <xdr:to>
      <xdr:col>23</xdr:col>
      <xdr:colOff>568325</xdr:colOff>
      <xdr:row>93</xdr:row>
      <xdr:rowOff>145628</xdr:rowOff>
    </xdr:to>
    <xdr:sp macro="" textlink="">
      <xdr:nvSpPr>
        <xdr:cNvPr id="703" name="円/楕円 702"/>
        <xdr:cNvSpPr/>
      </xdr:nvSpPr>
      <xdr:spPr>
        <a:xfrm>
          <a:off x="16268700" y="159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66905</xdr:rowOff>
    </xdr:from>
    <xdr:ext cx="534377" cy="259045"/>
    <xdr:sp macro="" textlink="">
      <xdr:nvSpPr>
        <xdr:cNvPr id="704" name="公債費該当値テキスト"/>
        <xdr:cNvSpPr txBox="1"/>
      </xdr:nvSpPr>
      <xdr:spPr>
        <a:xfrm>
          <a:off x="16370300" y="158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125248</xdr:rowOff>
    </xdr:from>
    <xdr:to>
      <xdr:col>22</xdr:col>
      <xdr:colOff>415925</xdr:colOff>
      <xdr:row>94</xdr:row>
      <xdr:rowOff>55398</xdr:rowOff>
    </xdr:to>
    <xdr:sp macro="" textlink="">
      <xdr:nvSpPr>
        <xdr:cNvPr id="705" name="円/楕円 704"/>
        <xdr:cNvSpPr/>
      </xdr:nvSpPr>
      <xdr:spPr>
        <a:xfrm>
          <a:off x="15430500" y="160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71925</xdr:rowOff>
    </xdr:from>
    <xdr:ext cx="534377" cy="259045"/>
    <xdr:sp macro="" textlink="">
      <xdr:nvSpPr>
        <xdr:cNvPr id="706" name="テキスト ボックス 705"/>
        <xdr:cNvSpPr txBox="1"/>
      </xdr:nvSpPr>
      <xdr:spPr>
        <a:xfrm>
          <a:off x="15214111" y="158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137771</xdr:rowOff>
    </xdr:from>
    <xdr:to>
      <xdr:col>21</xdr:col>
      <xdr:colOff>212725</xdr:colOff>
      <xdr:row>94</xdr:row>
      <xdr:rowOff>67921</xdr:rowOff>
    </xdr:to>
    <xdr:sp macro="" textlink="">
      <xdr:nvSpPr>
        <xdr:cNvPr id="707" name="円/楕円 706"/>
        <xdr:cNvSpPr/>
      </xdr:nvSpPr>
      <xdr:spPr>
        <a:xfrm>
          <a:off x="14541500" y="160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84448</xdr:rowOff>
    </xdr:from>
    <xdr:ext cx="534377" cy="259045"/>
    <xdr:sp macro="" textlink="">
      <xdr:nvSpPr>
        <xdr:cNvPr id="708" name="テキスト ボックス 707"/>
        <xdr:cNvSpPr txBox="1"/>
      </xdr:nvSpPr>
      <xdr:spPr>
        <a:xfrm>
          <a:off x="14325111" y="158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116300</xdr:rowOff>
    </xdr:from>
    <xdr:to>
      <xdr:col>20</xdr:col>
      <xdr:colOff>9525</xdr:colOff>
      <xdr:row>94</xdr:row>
      <xdr:rowOff>46450</xdr:rowOff>
    </xdr:to>
    <xdr:sp macro="" textlink="">
      <xdr:nvSpPr>
        <xdr:cNvPr id="709" name="円/楕円 708"/>
        <xdr:cNvSpPr/>
      </xdr:nvSpPr>
      <xdr:spPr>
        <a:xfrm>
          <a:off x="13652500" y="160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62977</xdr:rowOff>
    </xdr:from>
    <xdr:ext cx="534377" cy="259045"/>
    <xdr:sp macro="" textlink="">
      <xdr:nvSpPr>
        <xdr:cNvPr id="710" name="テキスト ボックス 709"/>
        <xdr:cNvSpPr txBox="1"/>
      </xdr:nvSpPr>
      <xdr:spPr>
        <a:xfrm>
          <a:off x="13436111" y="158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106617</xdr:rowOff>
    </xdr:from>
    <xdr:to>
      <xdr:col>18</xdr:col>
      <xdr:colOff>492125</xdr:colOff>
      <xdr:row>94</xdr:row>
      <xdr:rowOff>36767</xdr:rowOff>
    </xdr:to>
    <xdr:sp macro="" textlink="">
      <xdr:nvSpPr>
        <xdr:cNvPr id="711" name="円/楕円 710"/>
        <xdr:cNvSpPr/>
      </xdr:nvSpPr>
      <xdr:spPr>
        <a:xfrm>
          <a:off x="12763500" y="160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53294</xdr:rowOff>
    </xdr:from>
    <xdr:ext cx="534377" cy="259045"/>
    <xdr:sp macro="" textlink="">
      <xdr:nvSpPr>
        <xdr:cNvPr id="712" name="テキスト ボックス 711"/>
        <xdr:cNvSpPr txBox="1"/>
      </xdr:nvSpPr>
      <xdr:spPr>
        <a:xfrm>
          <a:off x="12547111" y="158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4" name="直線コネクタ 733"/>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5"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7"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8" name="直線コネクタ 737"/>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40"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41" name="フローチャート : 判断 740"/>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3" name="フローチャート : 判断 742"/>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4" name="テキスト ボックス 743"/>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6" name="フローチャート : 判断 745"/>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7" name="テキスト ボックス 746"/>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9" name="フローチャート : 判断 748"/>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0" name="テキスト ボックス 749"/>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1" name="フローチャート : 判断 750"/>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2" name="テキスト ボックス 751"/>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8" name="円/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9"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0" name="円/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1" name="テキスト ボックス 76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2" name="円/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3" name="テキスト ボックス 76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4" name="円/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5" name="テキスト ボックス 76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6" name="円/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7" name="テキスト ボックス 76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8" name="直線コネクタ 77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9" name="テキスト ボックス 77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0" name="直線コネクタ 77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1" name="テキスト ボックス 780"/>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2" name="直線コネクタ 78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3" name="テキスト ボックス 782"/>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4" name="直線コネクタ 78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5" name="テキスト ボックス 784"/>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6" name="直線コネクタ 78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7" name="テキスト ボックス 786"/>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8" name="直線コネクタ 78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9" name="テキスト ボックス 788"/>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3" name="直線コネクタ 792"/>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4"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6"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8" name="直線コネクタ 797"/>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9"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0" name="フローチャート : 判断 799"/>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1" name="直線コネクタ 800"/>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2" name="フローチャート : 判断 801"/>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3" name="テキスト ボックス 80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4" name="直線コネクタ 803"/>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5" name="フローチャート : 判断 804"/>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6" name="テキスト ボックス 80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7" name="直線コネクタ 806"/>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8" name="フローチャート : 判断 807"/>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9" name="テキスト ボックス 80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0" name="フローチャート : 判断 809"/>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1" name="テキスト ボックス 810"/>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7" name="円/楕円 816"/>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8"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9" name="円/楕円 818"/>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0" name="テキスト ボックス 819"/>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1" name="円/楕円 820"/>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2" name="テキスト ボックス 821"/>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3" name="円/楕円 822"/>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4" name="テキスト ボックス 823"/>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5" name="円/楕円 824"/>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6" name="テキスト ボックス 825"/>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類似団体平均と比較し、</a:t>
          </a:r>
          <a:r>
            <a:rPr kumimoji="1" lang="ja-JP" altLang="ja-JP" sz="1300">
              <a:solidFill>
                <a:schemeClr val="dk1"/>
              </a:solidFill>
              <a:effectLst/>
              <a:latin typeface="+mn-lt"/>
              <a:ea typeface="+mn-ea"/>
              <a:cs typeface="+mn-cs"/>
            </a:rPr>
            <a:t>突出して高い水準となっている</a:t>
          </a:r>
          <a:r>
            <a:rPr kumimoji="1" lang="ja-JP" altLang="en-US" sz="1300">
              <a:solidFill>
                <a:schemeClr val="dk1"/>
              </a:solidFill>
              <a:effectLst/>
              <a:latin typeface="+mn-lt"/>
              <a:ea typeface="+mn-ea"/>
              <a:cs typeface="+mn-cs"/>
            </a:rPr>
            <a:t>項目は、</a:t>
          </a:r>
          <a:r>
            <a:rPr kumimoji="1" lang="ja-JP" altLang="en-US" sz="1300">
              <a:latin typeface="ＭＳ Ｐゴシック"/>
            </a:rPr>
            <a:t>衛生費・消防費・公債費である。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衛生費</a:t>
          </a:r>
          <a:r>
            <a:rPr lang="ja-JP" altLang="ja-JP"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85,041</a:t>
          </a:r>
          <a:r>
            <a:rPr kumimoji="1" lang="ja-JP" altLang="ja-JP"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倍近くとなっており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年度に下北医療センター貸付金をやめたことで大きく減少したものの、廃棄物及び医療関係経費により依然として高い水準で推移している。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消防費については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29,962</a:t>
          </a:r>
          <a:r>
            <a:rPr kumimoji="1" lang="ja-JP" altLang="en-US" sz="1300">
              <a:solidFill>
                <a:schemeClr val="dk1"/>
              </a:solidFill>
              <a:effectLst/>
              <a:latin typeface="+mn-lt"/>
              <a:ea typeface="+mn-ea"/>
              <a:cs typeface="+mn-cs"/>
            </a:rPr>
            <a:t>円と類似団体平均の</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倍近くとなっており、平成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年度から同等の水準で推移している。大半は一部事務組合負担金であり、負担規模の適正化に十分留意していく必要がある。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公債費については住民一人当たり</a:t>
          </a:r>
          <a:r>
            <a:rPr kumimoji="1" lang="en-US" altLang="ja-JP" sz="1300">
              <a:latin typeface="ＭＳ Ｐゴシック"/>
            </a:rPr>
            <a:t>63,248</a:t>
          </a:r>
          <a:r>
            <a:rPr kumimoji="1" lang="ja-JP" altLang="en-US" sz="1300">
              <a:latin typeface="ＭＳ Ｐゴシック"/>
            </a:rPr>
            <a:t>円と類似団体平均の</a:t>
          </a:r>
          <a:r>
            <a:rPr kumimoji="1" lang="en-US" altLang="ja-JP" sz="1300">
              <a:latin typeface="ＭＳ Ｐゴシック"/>
            </a:rPr>
            <a:t>1.8</a:t>
          </a:r>
          <a:r>
            <a:rPr kumimoji="1" lang="ja-JP" altLang="en-US" sz="1300">
              <a:latin typeface="ＭＳ Ｐゴシック"/>
            </a:rPr>
            <a:t>倍近くとなっており、平成</a:t>
          </a:r>
          <a:r>
            <a:rPr kumimoji="1" lang="en-US" altLang="ja-JP" sz="1300">
              <a:latin typeface="ＭＳ Ｐゴシック"/>
            </a:rPr>
            <a:t>26</a:t>
          </a:r>
          <a:r>
            <a:rPr kumimoji="1" lang="ja-JP" altLang="en-US" sz="1300">
              <a:latin typeface="ＭＳ Ｐゴシック"/>
            </a:rPr>
            <a:t>年度と比較し</a:t>
          </a:r>
          <a:r>
            <a:rPr kumimoji="1" lang="en-US" altLang="ja-JP" sz="1300">
              <a:latin typeface="ＭＳ Ｐゴシック"/>
            </a:rPr>
            <a:t>8</a:t>
          </a:r>
          <a:r>
            <a:rPr kumimoji="1" lang="ja-JP" altLang="en-US" sz="1300">
              <a:latin typeface="ＭＳ Ｐゴシック"/>
            </a:rPr>
            <a:t>％近く増となっているが、これは平成</a:t>
          </a:r>
          <a:r>
            <a:rPr kumimoji="1" lang="en-US" altLang="ja-JP" sz="1300">
              <a:latin typeface="ＭＳ Ｐゴシック"/>
            </a:rPr>
            <a:t>16</a:t>
          </a:r>
          <a:r>
            <a:rPr kumimoji="1" lang="ja-JP" altLang="en-US" sz="1300">
              <a:latin typeface="ＭＳ Ｐゴシック"/>
            </a:rPr>
            <a:t>年度むつ下北地域ネットワーク整備事業債の一括償還による長期債元金の増が主要因である。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また、農林水産業費については普通建設事業費（国庫補助）、商工費については地方創生関連事業等の増により平成</a:t>
          </a:r>
          <a:r>
            <a:rPr kumimoji="1" lang="en-US" altLang="ja-JP" sz="1300">
              <a:latin typeface="ＭＳ Ｐゴシック"/>
            </a:rPr>
            <a:t>27</a:t>
          </a:r>
          <a:r>
            <a:rPr kumimoji="1" lang="ja-JP" altLang="en-US" sz="1300">
              <a:latin typeface="ＭＳ Ｐゴシック"/>
            </a:rPr>
            <a:t>年度における類似団体平均との差が大きくなっている。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年度から続いた実質収支赤字は、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年度に解消したものの、</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年度の豪雪災害によって実質単年度収支が赤字となり、実質収支黒字幅も大きく縮減している。以降、実質収支黒字はかろうじて確保しているものの、依然として予断を許さない財政状況にある</a:t>
          </a:r>
          <a:r>
            <a:rPr kumimoji="1" lang="ja-JP" altLang="en-US" sz="1300">
              <a:solidFill>
                <a:schemeClr val="dk1"/>
              </a:solidFill>
              <a:effectLst/>
              <a:latin typeface="+mn-lt"/>
              <a:ea typeface="+mn-ea"/>
              <a:cs typeface="+mn-cs"/>
            </a:rPr>
            <a:t>ことから、</a:t>
          </a:r>
          <a:r>
            <a:rPr kumimoji="1" lang="ja-JP" altLang="ja-JP" sz="1300">
              <a:solidFill>
                <a:schemeClr val="dk1"/>
              </a:solidFill>
              <a:effectLst/>
              <a:latin typeface="+mn-lt"/>
              <a:ea typeface="+mn-ea"/>
              <a:cs typeface="+mn-cs"/>
            </a:rPr>
            <a:t>引き続き経常経費の抑制を推し進めると共に、一部事務組合や恒常的に歳入不足傾向にある特別会計に対する支出規模の適正化に努めるなど、財政調整基金を安定して保持できるよう、抜本的な行財政の体質改善に取り組んでいかなければならな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国民健康保険特別会計を除く</a:t>
          </a:r>
          <a:r>
            <a:rPr kumimoji="1" lang="ja-JP" altLang="en-US" sz="1300">
              <a:solidFill>
                <a:schemeClr val="dk1"/>
              </a:solidFill>
              <a:effectLst/>
              <a:latin typeface="+mn-lt"/>
              <a:ea typeface="+mn-ea"/>
              <a:cs typeface="+mn-cs"/>
            </a:rPr>
            <a:t>全ての</a:t>
          </a:r>
          <a:r>
            <a:rPr kumimoji="1" lang="ja-JP" altLang="ja-JP" sz="1300">
              <a:solidFill>
                <a:schemeClr val="dk1"/>
              </a:solidFill>
              <a:effectLst/>
              <a:latin typeface="+mn-lt"/>
              <a:ea typeface="+mn-ea"/>
              <a:cs typeface="+mn-cs"/>
            </a:rPr>
            <a:t>会計が黒字を維持していることから、連結ベースでの実質赤字は生じていない状況にあるが、黒字となっている会計においても黒字幅</a:t>
          </a:r>
          <a:r>
            <a:rPr kumimoji="1" lang="ja-JP" altLang="en-US" sz="1300">
              <a:solidFill>
                <a:schemeClr val="dk1"/>
              </a:solidFill>
              <a:effectLst/>
              <a:latin typeface="+mn-lt"/>
              <a:ea typeface="+mn-ea"/>
              <a:cs typeface="+mn-cs"/>
            </a:rPr>
            <a:t>は依然として少なく</a:t>
          </a:r>
          <a:r>
            <a:rPr kumimoji="1" lang="ja-JP" altLang="ja-JP" sz="1300">
              <a:solidFill>
                <a:schemeClr val="dk1"/>
              </a:solidFill>
              <a:effectLst/>
              <a:latin typeface="+mn-lt"/>
              <a:ea typeface="+mn-ea"/>
              <a:cs typeface="+mn-cs"/>
            </a:rPr>
            <a:t>、予断を許さない財政状況にあるといえる。</a:t>
          </a:r>
          <a:endParaRPr lang="ja-JP" altLang="ja-JP" sz="1300">
            <a:effectLst/>
          </a:endParaRPr>
        </a:p>
        <a:p>
          <a:r>
            <a:rPr kumimoji="1" lang="ja-JP" altLang="ja-JP" sz="1300">
              <a:solidFill>
                <a:schemeClr val="dk1"/>
              </a:solidFill>
              <a:effectLst/>
              <a:latin typeface="+mn-lt"/>
              <a:ea typeface="+mn-ea"/>
              <a:cs typeface="+mn-cs"/>
            </a:rPr>
            <a:t>　黒字会計については、引き続き財政運営の健全性確保に努めつつ、赤字会計である国民健康保険特別会計については、保険税徴収率の向上に取り組むなど、収支の改善を図り赤字解消を目指す。</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34221703</v>
      </c>
      <c r="BO4" s="409"/>
      <c r="BP4" s="409"/>
      <c r="BQ4" s="409"/>
      <c r="BR4" s="409"/>
      <c r="BS4" s="409"/>
      <c r="BT4" s="409"/>
      <c r="BU4" s="410"/>
      <c r="BV4" s="408">
        <v>32919322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2.6</v>
      </c>
      <c r="CU4" s="586"/>
      <c r="CV4" s="586"/>
      <c r="CW4" s="586"/>
      <c r="CX4" s="586"/>
      <c r="CY4" s="586"/>
      <c r="CZ4" s="586"/>
      <c r="DA4" s="587"/>
      <c r="DB4" s="585">
        <v>1.3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33744732</v>
      </c>
      <c r="BO5" s="414"/>
      <c r="BP5" s="414"/>
      <c r="BQ5" s="414"/>
      <c r="BR5" s="414"/>
      <c r="BS5" s="414"/>
      <c r="BT5" s="414"/>
      <c r="BU5" s="415"/>
      <c r="BV5" s="413">
        <v>32354550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96.6</v>
      </c>
      <c r="CU5" s="384"/>
      <c r="CV5" s="384"/>
      <c r="CW5" s="384"/>
      <c r="CX5" s="384"/>
      <c r="CY5" s="384"/>
      <c r="CZ5" s="384"/>
      <c r="DA5" s="385"/>
      <c r="DB5" s="383">
        <v>96.6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476971</v>
      </c>
      <c r="BO6" s="414"/>
      <c r="BP6" s="414"/>
      <c r="BQ6" s="414"/>
      <c r="BR6" s="414"/>
      <c r="BS6" s="414"/>
      <c r="BT6" s="414"/>
      <c r="BU6" s="415"/>
      <c r="BV6" s="413">
        <v>564772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102.6</v>
      </c>
      <c r="CU6" s="560"/>
      <c r="CV6" s="560"/>
      <c r="CW6" s="560"/>
      <c r="CX6" s="560"/>
      <c r="CY6" s="560"/>
      <c r="CZ6" s="560"/>
      <c r="DA6" s="561"/>
      <c r="DB6" s="559">
        <v>103.1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9195</v>
      </c>
      <c r="BO7" s="414"/>
      <c r="BP7" s="414"/>
      <c r="BQ7" s="414"/>
      <c r="BR7" s="414"/>
      <c r="BS7" s="414"/>
      <c r="BT7" s="414"/>
      <c r="BU7" s="415"/>
      <c r="BV7" s="413">
        <v>325563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17787694</v>
      </c>
      <c r="CU7" s="414"/>
      <c r="CV7" s="414"/>
      <c r="CW7" s="414"/>
      <c r="CX7" s="414"/>
      <c r="CY7" s="414"/>
      <c r="CZ7" s="414"/>
      <c r="DA7" s="415"/>
      <c r="DB7" s="413">
        <v>17844859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467776</v>
      </c>
      <c r="BO8" s="414"/>
      <c r="BP8" s="414"/>
      <c r="BQ8" s="414"/>
      <c r="BR8" s="414"/>
      <c r="BS8" s="414"/>
      <c r="BT8" s="414"/>
      <c r="BU8" s="415"/>
      <c r="BV8" s="413">
        <v>239209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58493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228567</v>
      </c>
      <c r="BO9" s="414"/>
      <c r="BP9" s="414"/>
      <c r="BQ9" s="414"/>
      <c r="BR9" s="414"/>
      <c r="BS9" s="414"/>
      <c r="BT9" s="414"/>
      <c r="BU9" s="415"/>
      <c r="BV9" s="413">
        <v>-79386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16.5</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61066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505201</v>
      </c>
      <c r="BO10" s="414"/>
      <c r="BP10" s="414"/>
      <c r="BQ10" s="414"/>
      <c r="BR10" s="414"/>
      <c r="BS10" s="414"/>
      <c r="BT10" s="414"/>
      <c r="BU10" s="415"/>
      <c r="BV10" s="413">
        <v>310425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60688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331443</v>
      </c>
      <c r="BO12" s="414"/>
      <c r="BP12" s="414"/>
      <c r="BQ12" s="414"/>
      <c r="BR12" s="414"/>
      <c r="BS12" s="414"/>
      <c r="BT12" s="414"/>
      <c r="BU12" s="415"/>
      <c r="BV12" s="413">
        <v>368410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60554</v>
      </c>
      <c r="S13" s="515"/>
      <c r="T13" s="515"/>
      <c r="U13" s="515"/>
      <c r="V13" s="516"/>
      <c r="W13" s="502" t="s">
        <v>120</v>
      </c>
      <c r="X13" s="426"/>
      <c r="Y13" s="426"/>
      <c r="Z13" s="426"/>
      <c r="AA13" s="426"/>
      <c r="AB13" s="427"/>
      <c r="AC13" s="389">
        <v>1521</v>
      </c>
      <c r="AD13" s="390"/>
      <c r="AE13" s="390"/>
      <c r="AF13" s="390"/>
      <c r="AG13" s="391"/>
      <c r="AH13" s="389">
        <v>1900</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402325</v>
      </c>
      <c r="BO13" s="414"/>
      <c r="BP13" s="414"/>
      <c r="BQ13" s="414"/>
      <c r="BR13" s="414"/>
      <c r="BS13" s="414"/>
      <c r="BT13" s="414"/>
      <c r="BU13" s="415"/>
      <c r="BV13" s="413">
        <v>-137371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16.899999999999999</v>
      </c>
      <c r="CU13" s="384"/>
      <c r="CV13" s="384"/>
      <c r="CW13" s="384"/>
      <c r="CX13" s="384"/>
      <c r="CY13" s="384"/>
      <c r="CZ13" s="384"/>
      <c r="DA13" s="385"/>
      <c r="DB13" s="383">
        <v>17.3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61568</v>
      </c>
      <c r="S14" s="515"/>
      <c r="T14" s="515"/>
      <c r="U14" s="515"/>
      <c r="V14" s="516"/>
      <c r="W14" s="517"/>
      <c r="X14" s="429"/>
      <c r="Y14" s="429"/>
      <c r="Z14" s="429"/>
      <c r="AA14" s="429"/>
      <c r="AB14" s="430"/>
      <c r="AC14" s="507">
        <v>5.6</v>
      </c>
      <c r="AD14" s="508"/>
      <c r="AE14" s="508"/>
      <c r="AF14" s="508"/>
      <c r="AG14" s="509"/>
      <c r="AH14" s="507">
        <v>6.6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182.8</v>
      </c>
      <c r="CU14" s="486"/>
      <c r="CV14" s="486"/>
      <c r="CW14" s="486"/>
      <c r="CX14" s="486"/>
      <c r="CY14" s="486"/>
      <c r="CZ14" s="486"/>
      <c r="DA14" s="487"/>
      <c r="DB14" s="518">
        <v>198.3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61420</v>
      </c>
      <c r="S15" s="515"/>
      <c r="T15" s="515"/>
      <c r="U15" s="515"/>
      <c r="V15" s="516"/>
      <c r="W15" s="502" t="s">
        <v>126</v>
      </c>
      <c r="X15" s="426"/>
      <c r="Y15" s="426"/>
      <c r="Z15" s="426"/>
      <c r="AA15" s="426"/>
      <c r="AB15" s="427"/>
      <c r="AC15" s="389">
        <v>5831</v>
      </c>
      <c r="AD15" s="390"/>
      <c r="AE15" s="390"/>
      <c r="AF15" s="390"/>
      <c r="AG15" s="391"/>
      <c r="AH15" s="389">
        <v>6293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5410319</v>
      </c>
      <c r="BO15" s="409"/>
      <c r="BP15" s="409"/>
      <c r="BQ15" s="409"/>
      <c r="BR15" s="409"/>
      <c r="BS15" s="409"/>
      <c r="BT15" s="409"/>
      <c r="BU15" s="410"/>
      <c r="BV15" s="408">
        <v>5288664</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21.5</v>
      </c>
      <c r="AD16" s="508"/>
      <c r="AE16" s="508"/>
      <c r="AF16" s="508"/>
      <c r="AG16" s="509"/>
      <c r="AH16" s="507">
        <v>21.8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14244199</v>
      </c>
      <c r="BO16" s="414"/>
      <c r="BP16" s="414"/>
      <c r="BQ16" s="414"/>
      <c r="BR16" s="414"/>
      <c r="BS16" s="414"/>
      <c r="BT16" s="414"/>
      <c r="BU16" s="415"/>
      <c r="BV16" s="413">
        <v>13708349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19757</v>
      </c>
      <c r="AD17" s="390"/>
      <c r="AE17" s="390"/>
      <c r="AF17" s="390"/>
      <c r="AG17" s="391"/>
      <c r="AH17" s="389">
        <v>20365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6826247</v>
      </c>
      <c r="BO17" s="414"/>
      <c r="BP17" s="414"/>
      <c r="BQ17" s="414"/>
      <c r="BR17" s="414"/>
      <c r="BS17" s="414"/>
      <c r="BT17" s="414"/>
      <c r="BU17" s="415"/>
      <c r="BV17" s="413">
        <v>6761380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864.16</v>
      </c>
      <c r="M18" s="478"/>
      <c r="N18" s="478"/>
      <c r="O18" s="478"/>
      <c r="P18" s="478"/>
      <c r="Q18" s="478"/>
      <c r="R18" s="479"/>
      <c r="S18" s="479"/>
      <c r="T18" s="479"/>
      <c r="U18" s="479"/>
      <c r="V18" s="480"/>
      <c r="W18" s="494"/>
      <c r="X18" s="495"/>
      <c r="Y18" s="495"/>
      <c r="Z18" s="495"/>
      <c r="AA18" s="495"/>
      <c r="AB18" s="503"/>
      <c r="AC18" s="377">
        <v>72.900000000000006</v>
      </c>
      <c r="AD18" s="378"/>
      <c r="AE18" s="378"/>
      <c r="AF18" s="378"/>
      <c r="AG18" s="481"/>
      <c r="AH18" s="377">
        <v>70.599999999999994</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17499184</v>
      </c>
      <c r="BO18" s="414"/>
      <c r="BP18" s="414"/>
      <c r="BQ18" s="414"/>
      <c r="BR18" s="414"/>
      <c r="BS18" s="414"/>
      <c r="BT18" s="414"/>
      <c r="BU18" s="415"/>
      <c r="BV18" s="413">
        <v>17305184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23031880</v>
      </c>
      <c r="BO19" s="414"/>
      <c r="BP19" s="414"/>
      <c r="BQ19" s="414"/>
      <c r="BR19" s="414"/>
      <c r="BS19" s="414"/>
      <c r="BT19" s="414"/>
      <c r="BU19" s="415"/>
      <c r="BV19" s="413">
        <v>23240703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24475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35694336</v>
      </c>
      <c r="BO23" s="414"/>
      <c r="BP23" s="414"/>
      <c r="BQ23" s="414"/>
      <c r="BR23" s="414"/>
      <c r="BS23" s="414"/>
      <c r="BT23" s="414"/>
      <c r="BU23" s="415"/>
      <c r="BV23" s="413">
        <v>36605136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7225</v>
      </c>
      <c r="R24" s="390"/>
      <c r="S24" s="390"/>
      <c r="T24" s="390"/>
      <c r="U24" s="390"/>
      <c r="V24" s="391"/>
      <c r="W24" s="455"/>
      <c r="X24" s="446"/>
      <c r="Y24" s="447"/>
      <c r="Z24" s="386" t="s">
        <v>149</v>
      </c>
      <c r="AA24" s="387"/>
      <c r="AB24" s="387"/>
      <c r="AC24" s="387"/>
      <c r="AD24" s="387"/>
      <c r="AE24" s="387"/>
      <c r="AF24" s="387"/>
      <c r="AG24" s="388"/>
      <c r="AH24" s="389">
        <v>434</v>
      </c>
      <c r="AI24" s="390"/>
      <c r="AJ24" s="390"/>
      <c r="AK24" s="390"/>
      <c r="AL24" s="391"/>
      <c r="AM24" s="389">
        <v>1243410</v>
      </c>
      <c r="AN24" s="390"/>
      <c r="AO24" s="390"/>
      <c r="AP24" s="390"/>
      <c r="AQ24" s="390"/>
      <c r="AR24" s="391"/>
      <c r="AS24" s="389">
        <v>2865</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12704809</v>
      </c>
      <c r="BO24" s="414"/>
      <c r="BP24" s="414"/>
      <c r="BQ24" s="414"/>
      <c r="BR24" s="414"/>
      <c r="BS24" s="414"/>
      <c r="BT24" s="414"/>
      <c r="BU24" s="415"/>
      <c r="BV24" s="413">
        <v>13068295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6210</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4366811</v>
      </c>
      <c r="BO25" s="409"/>
      <c r="BP25" s="409"/>
      <c r="BQ25" s="409"/>
      <c r="BR25" s="409"/>
      <c r="BS25" s="409"/>
      <c r="BT25" s="409"/>
      <c r="BU25" s="410"/>
      <c r="BV25" s="408">
        <v>4598812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5571</v>
      </c>
      <c r="R26" s="390"/>
      <c r="S26" s="390"/>
      <c r="T26" s="390"/>
      <c r="U26" s="390"/>
      <c r="V26" s="391"/>
      <c r="W26" s="455"/>
      <c r="X26" s="446"/>
      <c r="Y26" s="447"/>
      <c r="Z26" s="386" t="s">
        <v>155</v>
      </c>
      <c r="AA26" s="468"/>
      <c r="AB26" s="468"/>
      <c r="AC26" s="468"/>
      <c r="AD26" s="468"/>
      <c r="AE26" s="468"/>
      <c r="AF26" s="468"/>
      <c r="AG26" s="469"/>
      <c r="AH26" s="389">
        <v>17</v>
      </c>
      <c r="AI26" s="390"/>
      <c r="AJ26" s="390"/>
      <c r="AK26" s="390"/>
      <c r="AL26" s="391"/>
      <c r="AM26" s="389">
        <v>57358</v>
      </c>
      <c r="AN26" s="390"/>
      <c r="AO26" s="390"/>
      <c r="AP26" s="390"/>
      <c r="AQ26" s="390"/>
      <c r="AR26" s="391"/>
      <c r="AS26" s="389">
        <v>3374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4010</v>
      </c>
      <c r="R27" s="390"/>
      <c r="S27" s="390"/>
      <c r="T27" s="390"/>
      <c r="U27" s="390"/>
      <c r="V27" s="391"/>
      <c r="W27" s="455"/>
      <c r="X27" s="446"/>
      <c r="Y27" s="447"/>
      <c r="Z27" s="386" t="s">
        <v>158</v>
      </c>
      <c r="AA27" s="387"/>
      <c r="AB27" s="387"/>
      <c r="AC27" s="387"/>
      <c r="AD27" s="387"/>
      <c r="AE27" s="387"/>
      <c r="AF27" s="387"/>
      <c r="AG27" s="388"/>
      <c r="AH27" s="389">
        <v>8</v>
      </c>
      <c r="AI27" s="390"/>
      <c r="AJ27" s="390"/>
      <c r="AK27" s="390"/>
      <c r="AL27" s="391"/>
      <c r="AM27" s="389">
        <v>31232</v>
      </c>
      <c r="AN27" s="390"/>
      <c r="AO27" s="390"/>
      <c r="AP27" s="390"/>
      <c r="AQ27" s="390"/>
      <c r="AR27" s="391"/>
      <c r="AS27" s="389">
        <v>3904</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122776</v>
      </c>
      <c r="BO27" s="417"/>
      <c r="BP27" s="417"/>
      <c r="BQ27" s="417"/>
      <c r="BR27" s="417"/>
      <c r="BS27" s="417"/>
      <c r="BT27" s="417"/>
      <c r="BU27" s="418"/>
      <c r="BV27" s="416">
        <v>122775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3610</v>
      </c>
      <c r="R28" s="390"/>
      <c r="S28" s="390"/>
      <c r="T28" s="390"/>
      <c r="U28" s="390"/>
      <c r="V28" s="391"/>
      <c r="W28" s="455"/>
      <c r="X28" s="446"/>
      <c r="Y28" s="447"/>
      <c r="Z28" s="386" t="s">
        <v>161</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212421</v>
      </c>
      <c r="BO28" s="409"/>
      <c r="BP28" s="409"/>
      <c r="BQ28" s="409"/>
      <c r="BR28" s="409"/>
      <c r="BS28" s="409"/>
      <c r="BT28" s="409"/>
      <c r="BU28" s="410"/>
      <c r="BV28" s="408">
        <v>38663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24</v>
      </c>
      <c r="M29" s="390"/>
      <c r="N29" s="390"/>
      <c r="O29" s="390"/>
      <c r="P29" s="391"/>
      <c r="Q29" s="389">
        <v>3400</v>
      </c>
      <c r="R29" s="390"/>
      <c r="S29" s="390"/>
      <c r="T29" s="390"/>
      <c r="U29" s="390"/>
      <c r="V29" s="391"/>
      <c r="W29" s="456"/>
      <c r="X29" s="457"/>
      <c r="Y29" s="458"/>
      <c r="Z29" s="386" t="s">
        <v>165</v>
      </c>
      <c r="AA29" s="387"/>
      <c r="AB29" s="387"/>
      <c r="AC29" s="387"/>
      <c r="AD29" s="387"/>
      <c r="AE29" s="387"/>
      <c r="AF29" s="387"/>
      <c r="AG29" s="388"/>
      <c r="AH29" s="389">
        <v>442</v>
      </c>
      <c r="AI29" s="390"/>
      <c r="AJ29" s="390"/>
      <c r="AK29" s="390"/>
      <c r="AL29" s="391"/>
      <c r="AM29" s="389">
        <v>1274642</v>
      </c>
      <c r="AN29" s="390"/>
      <c r="AO29" s="390"/>
      <c r="AP29" s="390"/>
      <c r="AQ29" s="390"/>
      <c r="AR29" s="391"/>
      <c r="AS29" s="389">
        <v>2884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100038</v>
      </c>
      <c r="BO29" s="414"/>
      <c r="BP29" s="414"/>
      <c r="BQ29" s="414"/>
      <c r="BR29" s="414"/>
      <c r="BS29" s="414"/>
      <c r="BT29" s="414"/>
      <c r="BU29" s="415"/>
      <c r="BV29" s="413">
        <v>150001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92.7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3053113</v>
      </c>
      <c r="BO30" s="417"/>
      <c r="BP30" s="417"/>
      <c r="BQ30" s="417"/>
      <c r="BR30" s="417"/>
      <c r="BS30" s="417"/>
      <c r="BT30" s="417"/>
      <c r="BU30" s="418"/>
      <c r="BV30" s="416">
        <v>2993215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一部事務組合下北医療センター　病院事業会計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むつ市教育振興会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公共用地取得事業特別会計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魚市場事業特別会計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下北地域広域行政事務組合　一般会計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むつ市脇野沢農業振興公社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青森県市町村職員退職手当組合　一般会計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シィライン株式会社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青森県交通災害共済組合　交通災害共済事業会計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株式会社エフエムむつ</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青森県市町村総合事務組合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青森県市長会館管理組合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青森県後期高齢者医療広域連合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青森県後期高齢者医療広域連合　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519</v>
      </c>
      <c r="D34" s="1181"/>
      <c r="E34" s="1182"/>
      <c r="F34" s="32" t="s">
        <v>520</v>
      </c>
      <c r="G34" s="33" t="s">
        <v>521</v>
      </c>
      <c r="H34" s="33" t="s">
        <v>522</v>
      </c>
      <c r="I34" s="33" t="s">
        <v>523</v>
      </c>
      <c r="J34" s="34" t="s">
        <v>524</v>
      </c>
      <c r="K34" s="22"/>
      <c r="L34" s="22"/>
      <c r="M34" s="22"/>
      <c r="N34" s="22"/>
      <c r="O34" s="22"/>
      <c r="P34" s="22"/>
    </row>
    <row r="35" spans="1:16" ht="39" customHeight="1">
      <c r="A35" s="22"/>
      <c r="B35" s="35"/>
      <c r="C35" s="1175" t="s">
        <v>525</v>
      </c>
      <c r="D35" s="1176"/>
      <c r="E35" s="1177"/>
      <c r="F35" s="36">
        <v>5.67</v>
      </c>
      <c r="G35" s="37">
        <v>5.38</v>
      </c>
      <c r="H35" s="37">
        <v>5.43</v>
      </c>
      <c r="I35" s="37">
        <v>5.87</v>
      </c>
      <c r="J35" s="38">
        <v>6.51</v>
      </c>
      <c r="K35" s="22"/>
      <c r="L35" s="22"/>
      <c r="M35" s="22"/>
      <c r="N35" s="22"/>
      <c r="O35" s="22"/>
      <c r="P35" s="22"/>
    </row>
    <row r="36" spans="1:16" ht="39" customHeight="1">
      <c r="A36" s="22"/>
      <c r="B36" s="35"/>
      <c r="C36" s="1175" t="s">
        <v>526</v>
      </c>
      <c r="D36" s="1176"/>
      <c r="E36" s="1177"/>
      <c r="F36" s="36">
        <v>0.62</v>
      </c>
      <c r="G36" s="37">
        <v>2.33</v>
      </c>
      <c r="H36" s="37">
        <v>1.76</v>
      </c>
      <c r="I36" s="37">
        <v>1.34</v>
      </c>
      <c r="J36" s="38">
        <v>2.62</v>
      </c>
      <c r="K36" s="22"/>
      <c r="L36" s="22"/>
      <c r="M36" s="22"/>
      <c r="N36" s="22"/>
      <c r="O36" s="22"/>
      <c r="P36" s="22"/>
    </row>
    <row r="37" spans="1:16" ht="39" customHeight="1">
      <c r="A37" s="22"/>
      <c r="B37" s="35"/>
      <c r="C37" s="1175" t="s">
        <v>527</v>
      </c>
      <c r="D37" s="1176"/>
      <c r="E37" s="1177"/>
      <c r="F37" s="36">
        <v>0</v>
      </c>
      <c r="G37" s="37">
        <v>0.11</v>
      </c>
      <c r="H37" s="37">
        <v>0.18</v>
      </c>
      <c r="I37" s="37">
        <v>0</v>
      </c>
      <c r="J37" s="38">
        <v>0.47</v>
      </c>
      <c r="K37" s="22"/>
      <c r="L37" s="22"/>
      <c r="M37" s="22"/>
      <c r="N37" s="22"/>
      <c r="O37" s="22"/>
      <c r="P37" s="22"/>
    </row>
    <row r="38" spans="1:16" ht="39" customHeight="1">
      <c r="A38" s="22"/>
      <c r="B38" s="35"/>
      <c r="C38" s="1175" t="s">
        <v>528</v>
      </c>
      <c r="D38" s="1176"/>
      <c r="E38" s="1177"/>
      <c r="F38" s="36">
        <v>0.02</v>
      </c>
      <c r="G38" s="37">
        <v>0.03</v>
      </c>
      <c r="H38" s="37">
        <v>0.03</v>
      </c>
      <c r="I38" s="37">
        <v>0.04</v>
      </c>
      <c r="J38" s="38">
        <v>0.03</v>
      </c>
      <c r="K38" s="22"/>
      <c r="L38" s="22"/>
      <c r="M38" s="22"/>
      <c r="N38" s="22"/>
      <c r="O38" s="22"/>
      <c r="P38" s="22"/>
    </row>
    <row r="39" spans="1:16" ht="39" customHeight="1">
      <c r="A39" s="22"/>
      <c r="B39" s="35"/>
      <c r="C39" s="1175" t="s">
        <v>529</v>
      </c>
      <c r="D39" s="1176"/>
      <c r="E39" s="1177"/>
      <c r="F39" s="36">
        <v>0.01</v>
      </c>
      <c r="G39" s="37">
        <v>0.01</v>
      </c>
      <c r="H39" s="37">
        <v>0</v>
      </c>
      <c r="I39" s="37">
        <v>0.01</v>
      </c>
      <c r="J39" s="38">
        <v>0</v>
      </c>
      <c r="K39" s="22"/>
      <c r="L39" s="22"/>
      <c r="M39" s="22"/>
      <c r="N39" s="22"/>
      <c r="O39" s="22"/>
      <c r="P39" s="22"/>
    </row>
    <row r="40" spans="1:16" ht="39" customHeight="1">
      <c r="A40" s="22"/>
      <c r="B40" s="35"/>
      <c r="C40" s="1175" t="s">
        <v>530</v>
      </c>
      <c r="D40" s="1176"/>
      <c r="E40" s="1177"/>
      <c r="F40" s="36">
        <v>0</v>
      </c>
      <c r="G40" s="37">
        <v>0</v>
      </c>
      <c r="H40" s="37">
        <v>0</v>
      </c>
      <c r="I40" s="37">
        <v>0</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533</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3793</v>
      </c>
      <c r="L45" s="60">
        <v>3705</v>
      </c>
      <c r="M45" s="60">
        <v>3610</v>
      </c>
      <c r="N45" s="60">
        <v>3587</v>
      </c>
      <c r="O45" s="61">
        <v>3395</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654</v>
      </c>
      <c r="L48" s="64">
        <v>684</v>
      </c>
      <c r="M48" s="64">
        <v>681</v>
      </c>
      <c r="N48" s="64">
        <v>715</v>
      </c>
      <c r="O48" s="65">
        <v>746</v>
      </c>
      <c r="P48" s="48"/>
      <c r="Q48" s="48"/>
      <c r="R48" s="48"/>
      <c r="S48" s="48"/>
      <c r="T48" s="48"/>
      <c r="U48" s="48"/>
    </row>
    <row r="49" spans="1:21" ht="30.75" customHeight="1">
      <c r="A49" s="48"/>
      <c r="B49" s="1193"/>
      <c r="C49" s="1194"/>
      <c r="D49" s="62"/>
      <c r="E49" s="1185" t="s">
        <v>15</v>
      </c>
      <c r="F49" s="1185"/>
      <c r="G49" s="1185"/>
      <c r="H49" s="1185"/>
      <c r="I49" s="1185"/>
      <c r="J49" s="1186"/>
      <c r="K49" s="63">
        <v>1175</v>
      </c>
      <c r="L49" s="64">
        <v>1124</v>
      </c>
      <c r="M49" s="64">
        <v>1237</v>
      </c>
      <c r="N49" s="64">
        <v>1249</v>
      </c>
      <c r="O49" s="65">
        <v>1299</v>
      </c>
      <c r="P49" s="48"/>
      <c r="Q49" s="48"/>
      <c r="R49" s="48"/>
      <c r="S49" s="48"/>
      <c r="T49" s="48"/>
      <c r="U49" s="48"/>
    </row>
    <row r="50" spans="1:21" ht="30.75" customHeight="1">
      <c r="A50" s="48"/>
      <c r="B50" s="1193"/>
      <c r="C50" s="1194"/>
      <c r="D50" s="62"/>
      <c r="E50" s="1185" t="s">
        <v>16</v>
      </c>
      <c r="F50" s="1185"/>
      <c r="G50" s="1185"/>
      <c r="H50" s="1185"/>
      <c r="I50" s="1185"/>
      <c r="J50" s="1186"/>
      <c r="K50" s="63">
        <v>44</v>
      </c>
      <c r="L50" s="64">
        <v>48</v>
      </c>
      <c r="M50" s="64">
        <v>5</v>
      </c>
      <c r="N50" s="64">
        <v>104</v>
      </c>
      <c r="O50" s="65">
        <v>54</v>
      </c>
      <c r="P50" s="48"/>
      <c r="Q50" s="48"/>
      <c r="R50" s="48"/>
      <c r="S50" s="48"/>
      <c r="T50" s="48"/>
      <c r="U50" s="48"/>
    </row>
    <row r="51" spans="1:21" ht="30.75" customHeight="1">
      <c r="A51" s="48"/>
      <c r="B51" s="1195"/>
      <c r="C51" s="1196"/>
      <c r="D51" s="66"/>
      <c r="E51" s="1185" t="s">
        <v>17</v>
      </c>
      <c r="F51" s="1185"/>
      <c r="G51" s="1185"/>
      <c r="H51" s="1185"/>
      <c r="I51" s="1185"/>
      <c r="J51" s="1186"/>
      <c r="K51" s="63">
        <v>45</v>
      </c>
      <c r="L51" s="64">
        <v>25</v>
      </c>
      <c r="M51" s="64">
        <v>24</v>
      </c>
      <c r="N51" s="64">
        <v>20</v>
      </c>
      <c r="O51" s="65">
        <v>8</v>
      </c>
      <c r="P51" s="48"/>
      <c r="Q51" s="48"/>
      <c r="R51" s="48"/>
      <c r="S51" s="48"/>
      <c r="T51" s="48"/>
      <c r="U51" s="48"/>
    </row>
    <row r="52" spans="1:21" ht="30.75" customHeight="1">
      <c r="A52" s="48"/>
      <c r="B52" s="1183" t="s">
        <v>18</v>
      </c>
      <c r="C52" s="1184"/>
      <c r="D52" s="66"/>
      <c r="E52" s="1185" t="s">
        <v>19</v>
      </c>
      <c r="F52" s="1185"/>
      <c r="G52" s="1185"/>
      <c r="H52" s="1185"/>
      <c r="I52" s="1185"/>
      <c r="J52" s="1186"/>
      <c r="K52" s="63">
        <v>2895</v>
      </c>
      <c r="L52" s="64">
        <v>2900</v>
      </c>
      <c r="M52" s="64">
        <v>2996</v>
      </c>
      <c r="N52" s="64">
        <v>3071</v>
      </c>
      <c r="O52" s="65">
        <v>3022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2816</v>
      </c>
      <c r="L53" s="69">
        <v>2686</v>
      </c>
      <c r="M53" s="69">
        <v>2561</v>
      </c>
      <c r="N53" s="69">
        <v>2604</v>
      </c>
      <c r="O53" s="70">
        <v>2480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11" t="s">
        <v>23</v>
      </c>
      <c r="C41" s="1212"/>
      <c r="D41" s="81"/>
      <c r="E41" s="1213" t="s">
        <v>24</v>
      </c>
      <c r="F41" s="1213"/>
      <c r="G41" s="1213"/>
      <c r="H41" s="1214"/>
      <c r="I41" s="82">
        <v>37589</v>
      </c>
      <c r="J41" s="83">
        <v>38094</v>
      </c>
      <c r="K41" s="83">
        <v>37407</v>
      </c>
      <c r="L41" s="83">
        <v>36773</v>
      </c>
      <c r="M41" s="84">
        <v>35838</v>
      </c>
    </row>
    <row r="42" spans="2:13" ht="27.75" customHeight="1">
      <c r="B42" s="1201"/>
      <c r="C42" s="1202"/>
      <c r="D42" s="85"/>
      <c r="E42" s="1205" t="s">
        <v>25</v>
      </c>
      <c r="F42" s="1205"/>
      <c r="G42" s="1205"/>
      <c r="H42" s="1206"/>
      <c r="I42" s="86">
        <v>3405</v>
      </c>
      <c r="J42" s="87">
        <v>3365</v>
      </c>
      <c r="K42" s="87">
        <v>3365</v>
      </c>
      <c r="L42" s="87">
        <v>3265</v>
      </c>
      <c r="M42" s="88">
        <v>3215</v>
      </c>
    </row>
    <row r="43" spans="2:13" ht="27.75" customHeight="1">
      <c r="B43" s="1201"/>
      <c r="C43" s="1202"/>
      <c r="D43" s="85"/>
      <c r="E43" s="1205" t="s">
        <v>26</v>
      </c>
      <c r="F43" s="1205"/>
      <c r="G43" s="1205"/>
      <c r="H43" s="1206"/>
      <c r="I43" s="86">
        <v>12775</v>
      </c>
      <c r="J43" s="87">
        <v>12847</v>
      </c>
      <c r="K43" s="87">
        <v>12769</v>
      </c>
      <c r="L43" s="87">
        <v>12675</v>
      </c>
      <c r="M43" s="88">
        <v>12469</v>
      </c>
    </row>
    <row r="44" spans="2:13" ht="27.75" customHeight="1">
      <c r="B44" s="1201"/>
      <c r="C44" s="1202"/>
      <c r="D44" s="85"/>
      <c r="E44" s="1205" t="s">
        <v>27</v>
      </c>
      <c r="F44" s="1205"/>
      <c r="G44" s="1205"/>
      <c r="H44" s="1206"/>
      <c r="I44" s="86">
        <v>8523</v>
      </c>
      <c r="J44" s="87">
        <v>8139</v>
      </c>
      <c r="K44" s="87">
        <v>7807</v>
      </c>
      <c r="L44" s="87">
        <v>7721</v>
      </c>
      <c r="M44" s="88">
        <v>7127</v>
      </c>
    </row>
    <row r="45" spans="2:13" ht="27.75" customHeight="1">
      <c r="B45" s="1201"/>
      <c r="C45" s="1202"/>
      <c r="D45" s="85"/>
      <c r="E45" s="1205" t="s">
        <v>28</v>
      </c>
      <c r="F45" s="1205"/>
      <c r="G45" s="1205"/>
      <c r="H45" s="1206"/>
      <c r="I45" s="86">
        <v>6645</v>
      </c>
      <c r="J45" s="87">
        <v>6307</v>
      </c>
      <c r="K45" s="87">
        <v>5882</v>
      </c>
      <c r="L45" s="87">
        <v>5295</v>
      </c>
      <c r="M45" s="88">
        <v>4768</v>
      </c>
    </row>
    <row r="46" spans="2:13" ht="27.75" customHeight="1">
      <c r="B46" s="1201"/>
      <c r="C46" s="1202"/>
      <c r="D46" s="85"/>
      <c r="E46" s="1205" t="s">
        <v>29</v>
      </c>
      <c r="F46" s="1205"/>
      <c r="G46" s="1205"/>
      <c r="H46" s="1206"/>
      <c r="I46" s="86" t="s">
        <v>472</v>
      </c>
      <c r="J46" s="87" t="s">
        <v>472</v>
      </c>
      <c r="K46" s="87" t="s">
        <v>472</v>
      </c>
      <c r="L46" s="87" t="s">
        <v>472</v>
      </c>
      <c r="M46" s="88" t="s">
        <v>472</v>
      </c>
    </row>
    <row r="47" spans="2:13" ht="27.75" customHeight="1">
      <c r="B47" s="1201"/>
      <c r="C47" s="1202"/>
      <c r="D47" s="85"/>
      <c r="E47" s="1205" t="s">
        <v>30</v>
      </c>
      <c r="F47" s="1205"/>
      <c r="G47" s="1205"/>
      <c r="H47" s="1206"/>
      <c r="I47" s="86" t="s">
        <v>472</v>
      </c>
      <c r="J47" s="87" t="s">
        <v>472</v>
      </c>
      <c r="K47" s="87" t="s">
        <v>472</v>
      </c>
      <c r="L47" s="87" t="s">
        <v>472</v>
      </c>
      <c r="M47" s="88" t="s">
        <v>472</v>
      </c>
    </row>
    <row r="48" spans="2:13" ht="27.75" customHeight="1">
      <c r="B48" s="1203"/>
      <c r="C48" s="1204"/>
      <c r="D48" s="85"/>
      <c r="E48" s="1205" t="s">
        <v>31</v>
      </c>
      <c r="F48" s="1205"/>
      <c r="G48" s="1205"/>
      <c r="H48" s="1206"/>
      <c r="I48" s="86">
        <v>2814</v>
      </c>
      <c r="J48" s="87">
        <v>1652</v>
      </c>
      <c r="K48" s="87">
        <v>811</v>
      </c>
      <c r="L48" s="87">
        <v>405</v>
      </c>
      <c r="M48" s="88">
        <v>158</v>
      </c>
    </row>
    <row r="49" spans="2:13" ht="27.75" customHeight="1">
      <c r="B49" s="1199" t="s">
        <v>32</v>
      </c>
      <c r="C49" s="1200"/>
      <c r="D49" s="89"/>
      <c r="E49" s="1205" t="s">
        <v>33</v>
      </c>
      <c r="F49" s="1205"/>
      <c r="G49" s="1205"/>
      <c r="H49" s="1206"/>
      <c r="I49" s="86">
        <v>1916</v>
      </c>
      <c r="J49" s="87">
        <v>2552</v>
      </c>
      <c r="K49" s="87">
        <v>1089</v>
      </c>
      <c r="L49" s="87">
        <v>1073</v>
      </c>
      <c r="M49" s="88">
        <v>1268</v>
      </c>
    </row>
    <row r="50" spans="2:13" ht="27.75" customHeight="1">
      <c r="B50" s="1201"/>
      <c r="C50" s="1202"/>
      <c r="D50" s="85"/>
      <c r="E50" s="1205" t="s">
        <v>34</v>
      </c>
      <c r="F50" s="1205"/>
      <c r="G50" s="1205"/>
      <c r="H50" s="1206"/>
      <c r="I50" s="86">
        <v>3705</v>
      </c>
      <c r="J50" s="87">
        <v>3526</v>
      </c>
      <c r="K50" s="87">
        <v>3386</v>
      </c>
      <c r="L50" s="87">
        <v>3132</v>
      </c>
      <c r="M50" s="88">
        <v>3070</v>
      </c>
    </row>
    <row r="51" spans="2:13" ht="27.75" customHeight="1">
      <c r="B51" s="1203"/>
      <c r="C51" s="1204"/>
      <c r="D51" s="85"/>
      <c r="E51" s="1205" t="s">
        <v>35</v>
      </c>
      <c r="F51" s="1205"/>
      <c r="G51" s="1205"/>
      <c r="H51" s="1206"/>
      <c r="I51" s="86">
        <v>32684</v>
      </c>
      <c r="J51" s="87">
        <v>32102</v>
      </c>
      <c r="K51" s="87">
        <v>32464</v>
      </c>
      <c r="L51" s="87">
        <v>32297</v>
      </c>
      <c r="M51" s="88">
        <v>31916</v>
      </c>
    </row>
    <row r="52" spans="2:13" ht="27.75" customHeight="1" thickBot="1">
      <c r="B52" s="1207" t="s">
        <v>36</v>
      </c>
      <c r="C52" s="1208"/>
      <c r="D52" s="90"/>
      <c r="E52" s="1209" t="s">
        <v>37</v>
      </c>
      <c r="F52" s="1209"/>
      <c r="G52" s="1209"/>
      <c r="H52" s="1210"/>
      <c r="I52" s="91">
        <v>33445</v>
      </c>
      <c r="J52" s="92">
        <v>32225</v>
      </c>
      <c r="K52" s="92">
        <v>31101</v>
      </c>
      <c r="L52" s="92">
        <v>29631</v>
      </c>
      <c r="M52" s="93">
        <v>27319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8"/>
      <c r="H50" s="1239"/>
      <c r="I50" s="1239"/>
      <c r="J50" s="1240"/>
      <c r="K50" s="354" t="s">
        <v>511</v>
      </c>
      <c r="L50" s="354" t="s">
        <v>512</v>
      </c>
      <c r="M50" s="354" t="s">
        <v>513</v>
      </c>
      <c r="N50" s="354" t="s">
        <v>514</v>
      </c>
      <c r="O50" s="354" t="s">
        <v>515</v>
      </c>
    </row>
    <row r="51" spans="1:17">
      <c r="B51" s="248"/>
      <c r="C51" s="244"/>
      <c r="D51" s="244"/>
      <c r="E51" s="244"/>
      <c r="F51" s="244"/>
      <c r="G51" s="1241" t="s">
        <v>555</v>
      </c>
      <c r="H51" s="1242"/>
      <c r="I51" s="1247" t="s">
        <v>556</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557</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558</v>
      </c>
      <c r="H55" s="1222"/>
      <c r="I55" s="1227" t="s">
        <v>556</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9" t="s">
        <v>561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8"/>
      <c r="H72" s="1239"/>
      <c r="I72" s="1239"/>
      <c r="J72" s="1240"/>
      <c r="K72" s="354" t="s">
        <v>511</v>
      </c>
      <c r="L72" s="354" t="s">
        <v>512</v>
      </c>
      <c r="M72" s="354" t="s">
        <v>513</v>
      </c>
      <c r="N72" s="354" t="s">
        <v>514</v>
      </c>
      <c r="O72" s="354" t="s">
        <v>515</v>
      </c>
    </row>
    <row r="73" spans="2:30">
      <c r="B73" s="248"/>
      <c r="C73" s="244"/>
      <c r="D73" s="244"/>
      <c r="E73" s="244"/>
      <c r="F73" s="244"/>
      <c r="G73" s="1241" t="s">
        <v>555</v>
      </c>
      <c r="H73" s="1242"/>
      <c r="I73" s="1247" t="s">
        <v>556</v>
      </c>
      <c r="J73" s="1247"/>
      <c r="K73" s="1228">
        <v>224.2</v>
      </c>
      <c r="L73" s="1228">
        <v>213.6</v>
      </c>
      <c r="M73" s="1215">
        <v>204.3</v>
      </c>
      <c r="N73" s="1215">
        <v>198.3</v>
      </c>
      <c r="O73" s="1215">
        <v>182.8</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563</v>
      </c>
      <c r="J75" s="1227"/>
      <c r="K75" s="1219">
        <v>19.100000000000001</v>
      </c>
      <c r="L75" s="1219">
        <v>18.7</v>
      </c>
      <c r="M75" s="1219">
        <v>17.8</v>
      </c>
      <c r="N75" s="1219">
        <v>17.3</v>
      </c>
      <c r="O75" s="1219">
        <v>16.899999999999999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558</v>
      </c>
      <c r="H77" s="1222"/>
      <c r="I77" s="1227" t="s">
        <v>556</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563</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48122</v>
      </c>
      <c r="E3" s="116"/>
      <c r="F3" s="117">
        <v>47569</v>
      </c>
      <c r="G3" s="118"/>
      <c r="H3" s="119"/>
    </row>
    <row r="4" spans="1:8">
      <c r="A4" s="120"/>
      <c r="B4" s="121"/>
      <c r="C4" s="122"/>
      <c r="D4" s="123">
        <v>28330</v>
      </c>
      <c r="E4" s="124"/>
      <c r="F4" s="125">
        <v>26255</v>
      </c>
      <c r="G4" s="126"/>
      <c r="H4" s="127"/>
    </row>
    <row r="5" spans="1:8">
      <c r="A5" s="108" t="s">
        <v>505</v>
      </c>
      <c r="B5" s="113"/>
      <c r="C5" s="114"/>
      <c r="D5" s="115">
        <v>54672</v>
      </c>
      <c r="E5" s="116"/>
      <c r="F5" s="117">
        <v>50880</v>
      </c>
      <c r="G5" s="118"/>
      <c r="H5" s="119"/>
    </row>
    <row r="6" spans="1:8">
      <c r="A6" s="120"/>
      <c r="B6" s="121"/>
      <c r="C6" s="122"/>
      <c r="D6" s="123">
        <v>29365</v>
      </c>
      <c r="E6" s="124"/>
      <c r="F6" s="125">
        <v>26879</v>
      </c>
      <c r="G6" s="126"/>
      <c r="H6" s="127"/>
    </row>
    <row r="7" spans="1:8">
      <c r="A7" s="108" t="s">
        <v>506</v>
      </c>
      <c r="B7" s="113"/>
      <c r="C7" s="114"/>
      <c r="D7" s="115">
        <v>41979</v>
      </c>
      <c r="E7" s="116"/>
      <c r="F7" s="117">
        <v>63956</v>
      </c>
      <c r="G7" s="118"/>
      <c r="H7" s="119"/>
    </row>
    <row r="8" spans="1:8">
      <c r="A8" s="120"/>
      <c r="B8" s="121"/>
      <c r="C8" s="122"/>
      <c r="D8" s="123">
        <v>20240</v>
      </c>
      <c r="E8" s="124"/>
      <c r="F8" s="125">
        <v>29239</v>
      </c>
      <c r="G8" s="126"/>
      <c r="H8" s="127"/>
    </row>
    <row r="9" spans="1:8">
      <c r="A9" s="108" t="s">
        <v>507</v>
      </c>
      <c r="B9" s="113"/>
      <c r="C9" s="114"/>
      <c r="D9" s="115">
        <v>48544</v>
      </c>
      <c r="E9" s="116"/>
      <c r="F9" s="117">
        <v>66255</v>
      </c>
      <c r="G9" s="118"/>
      <c r="H9" s="119"/>
    </row>
    <row r="10" spans="1:8">
      <c r="A10" s="120"/>
      <c r="B10" s="121"/>
      <c r="C10" s="122"/>
      <c r="D10" s="123">
        <v>23885</v>
      </c>
      <c r="E10" s="124"/>
      <c r="F10" s="125">
        <v>31822</v>
      </c>
      <c r="G10" s="126"/>
      <c r="H10" s="127"/>
    </row>
    <row r="11" spans="1:8">
      <c r="A11" s="108" t="s">
        <v>508</v>
      </c>
      <c r="B11" s="113"/>
      <c r="C11" s="114"/>
      <c r="D11" s="115">
        <v>60047</v>
      </c>
      <c r="E11" s="116"/>
      <c r="F11" s="117">
        <v>47278</v>
      </c>
      <c r="G11" s="118"/>
      <c r="H11" s="119"/>
    </row>
    <row r="12" spans="1:8">
      <c r="A12" s="120"/>
      <c r="B12" s="121"/>
      <c r="C12" s="128"/>
      <c r="D12" s="123">
        <v>24499</v>
      </c>
      <c r="E12" s="124"/>
      <c r="F12" s="125">
        <v>24096</v>
      </c>
      <c r="G12" s="126"/>
      <c r="H12" s="127"/>
    </row>
    <row r="13" spans="1:8">
      <c r="A13" s="108"/>
      <c r="B13" s="113"/>
      <c r="C13" s="129"/>
      <c r="D13" s="130">
        <v>50673</v>
      </c>
      <c r="E13" s="131"/>
      <c r="F13" s="132">
        <v>55188</v>
      </c>
      <c r="G13" s="133"/>
      <c r="H13" s="119"/>
    </row>
    <row r="14" spans="1:8">
      <c r="A14" s="120"/>
      <c r="B14" s="121"/>
      <c r="C14" s="122"/>
      <c r="D14" s="123">
        <v>25264</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0.63</v>
      </c>
      <c r="C19" s="134">
        <f>ROUND(VALUE(SUBSTITUTE(実質収支比率等に係る経年分析!G$48,"▲","-")),2)</f>
        <v>2.34</v>
      </c>
      <c r="D19" s="134">
        <f>ROUND(VALUE(SUBSTITUTE(実質収支比率等に係る経年分析!H$48,"▲","-")),2)</f>
        <v>1.77</v>
      </c>
      <c r="E19" s="134">
        <f>ROUND(VALUE(SUBSTITUTE(実質収支比率等に係る経年分析!I$48,"▲","-")),2)</f>
        <v>1.34</v>
      </c>
      <c r="F19" s="134">
        <f>ROUND(VALUE(SUBSTITUTE(実質収支比率等に係る経年分析!J$48,"▲","-")),2)</f>
        <v>2.63</v>
      </c>
    </row>
    <row r="20" spans="1:11">
      <c r="A20" s="134" t="s">
        <v>42</v>
      </c>
      <c r="B20" s="134" t="e">
        <f>ROUND(VALUE(SUBSTITUTE(実質収支比率等に係る経年分析!F$47,"▲","-")),2)</f>
        <v>#VALUE!</v>
      </c>
      <c r="C20" s="134">
        <f>ROUND(VALUE(SUBSTITUTE(実質収支比率等に係る経年分析!G$47,"▲","-")),2)</f>
        <v>0.09</v>
      </c>
      <c r="D20" s="134">
        <f>ROUND(VALUE(SUBSTITUTE(実質収支比率等に係る経年分析!H$47,"▲","-")),2)</f>
        <v>0.54</v>
      </c>
      <c r="E20" s="134">
        <f>ROUND(VALUE(SUBSTITUTE(実質収支比率等に係る経年分析!I$47,"▲","-")),2)</f>
        <v>0.22</v>
      </c>
      <c r="F20" s="134">
        <f>ROUND(VALUE(SUBSTITUTE(実質収支比率等に係る経年分析!J$47,"▲","-")),2)</f>
        <v>1.19</v>
      </c>
    </row>
    <row r="21" spans="1:11">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-0.09</v>
      </c>
      <c r="E21" s="134">
        <f>IF(ISNUMBER(VALUE(SUBSTITUTE(実質収支比率等に係る経年分析!I$49,"▲","-"))),ROUND(VALUE(SUBSTITUTE(実質収支比率等に係る経年分析!I$49,"▲","-")),2),NA())</f>
        <v>-0.77</v>
      </c>
      <c r="F21" s="134">
        <f>IF(ISNUMBER(VALUE(SUBSTITUTE(実質収支比率等に係る経年分析!J$49,"▲","-"))),ROUND(VALUE(SUBSTITUTE(実質収支比率等に係る経年分析!J$49,"▲","-")),2),NA())</f>
        <v>2.2599999999999998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魚市場事業特別会計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6.51</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2.76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2.97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4.22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4.0599999999999996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2.99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2895</v>
      </c>
      <c r="E42" s="136"/>
      <c r="F42" s="136"/>
      <c r="G42" s="136">
        <f>'実質公債費比率（分子）の構造'!L$52</f>
        <v>2900</v>
      </c>
      <c r="H42" s="136"/>
      <c r="I42" s="136"/>
      <c r="J42" s="136">
        <f>'実質公債費比率（分子）の構造'!M$52</f>
        <v>2996</v>
      </c>
      <c r="K42" s="136"/>
      <c r="L42" s="136"/>
      <c r="M42" s="136">
        <f>'実質公債費比率（分子）の構造'!N$52</f>
        <v>3071</v>
      </c>
      <c r="N42" s="136"/>
      <c r="O42" s="136"/>
      <c r="P42" s="136">
        <f>'実質公債費比率（分子）の構造'!O$52</f>
        <v>3022</v>
      </c>
    </row>
    <row r="43" spans="1:16">
      <c r="A43" s="136" t="s">
        <v>51</v>
      </c>
      <c r="B43" s="136">
        <f>'実質公債費比率（分子）の構造'!K$51</f>
        <v>45</v>
      </c>
      <c r="C43" s="136"/>
      <c r="D43" s="136"/>
      <c r="E43" s="136">
        <f>'実質公債費比率（分子）の構造'!L$51</f>
        <v>25</v>
      </c>
      <c r="F43" s="136"/>
      <c r="G43" s="136"/>
      <c r="H43" s="136">
        <f>'実質公債費比率（分子）の構造'!M$51</f>
        <v>24</v>
      </c>
      <c r="I43" s="136"/>
      <c r="J43" s="136"/>
      <c r="K43" s="136">
        <f>'実質公債費比率（分子）の構造'!N$51</f>
        <v>20</v>
      </c>
      <c r="L43" s="136"/>
      <c r="M43" s="136"/>
      <c r="N43" s="136">
        <f>'実質公債費比率（分子）の構造'!O$51</f>
        <v>8</v>
      </c>
      <c r="O43" s="136"/>
      <c r="P43" s="136"/>
    </row>
    <row r="44" spans="1:16">
      <c r="A44" s="136" t="s">
        <v>52</v>
      </c>
      <c r="B44" s="136">
        <f>'実質公債費比率（分子）の構造'!K$50</f>
        <v>44</v>
      </c>
      <c r="C44" s="136"/>
      <c r="D44" s="136"/>
      <c r="E44" s="136">
        <f>'実質公債費比率（分子）の構造'!L$50</f>
        <v>48</v>
      </c>
      <c r="F44" s="136"/>
      <c r="G44" s="136"/>
      <c r="H44" s="136">
        <f>'実質公債費比率（分子）の構造'!M$50</f>
        <v>5</v>
      </c>
      <c r="I44" s="136"/>
      <c r="J44" s="136"/>
      <c r="K44" s="136">
        <f>'実質公債費比率（分子）の構造'!N$50</f>
        <v>104</v>
      </c>
      <c r="L44" s="136"/>
      <c r="M44" s="136"/>
      <c r="N44" s="136">
        <f>'実質公債費比率（分子）の構造'!O$50</f>
        <v>54</v>
      </c>
      <c r="O44" s="136"/>
      <c r="P44" s="136"/>
    </row>
    <row r="45" spans="1:16">
      <c r="A45" s="136" t="s">
        <v>53</v>
      </c>
      <c r="B45" s="136">
        <f>'実質公債費比率（分子）の構造'!K$49</f>
        <v>1175</v>
      </c>
      <c r="C45" s="136"/>
      <c r="D45" s="136"/>
      <c r="E45" s="136">
        <f>'実質公債費比率（分子）の構造'!L$49</f>
        <v>1124</v>
      </c>
      <c r="F45" s="136"/>
      <c r="G45" s="136"/>
      <c r="H45" s="136">
        <f>'実質公債費比率（分子）の構造'!M$49</f>
        <v>1237</v>
      </c>
      <c r="I45" s="136"/>
      <c r="J45" s="136"/>
      <c r="K45" s="136">
        <f>'実質公債費比率（分子）の構造'!N$49</f>
        <v>1249</v>
      </c>
      <c r="L45" s="136"/>
      <c r="M45" s="136"/>
      <c r="N45" s="136">
        <f>'実質公債費比率（分子）の構造'!O$49</f>
        <v>1299</v>
      </c>
      <c r="O45" s="136"/>
      <c r="P45" s="136"/>
    </row>
    <row r="46" spans="1:16">
      <c r="A46" s="136" t="s">
        <v>54</v>
      </c>
      <c r="B46" s="136">
        <f>'実質公債費比率（分子）の構造'!K$48</f>
        <v>654</v>
      </c>
      <c r="C46" s="136"/>
      <c r="D46" s="136"/>
      <c r="E46" s="136">
        <f>'実質公債費比率（分子）の構造'!L$48</f>
        <v>684</v>
      </c>
      <c r="F46" s="136"/>
      <c r="G46" s="136"/>
      <c r="H46" s="136">
        <f>'実質公債費比率（分子）の構造'!M$48</f>
        <v>681</v>
      </c>
      <c r="I46" s="136"/>
      <c r="J46" s="136"/>
      <c r="K46" s="136">
        <f>'実質公債費比率（分子）の構造'!N$48</f>
        <v>715</v>
      </c>
      <c r="L46" s="136"/>
      <c r="M46" s="136"/>
      <c r="N46" s="136">
        <f>'実質公債費比率（分子）の構造'!O$48</f>
        <v>746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3793</v>
      </c>
      <c r="C49" s="136"/>
      <c r="D49" s="136"/>
      <c r="E49" s="136">
        <f>'実質公債費比率（分子）の構造'!L$45</f>
        <v>3705</v>
      </c>
      <c r="F49" s="136"/>
      <c r="G49" s="136"/>
      <c r="H49" s="136">
        <f>'実質公債費比率（分子）の構造'!M$45</f>
        <v>3610</v>
      </c>
      <c r="I49" s="136"/>
      <c r="J49" s="136"/>
      <c r="K49" s="136">
        <f>'実質公債費比率（分子）の構造'!N$45</f>
        <v>3587</v>
      </c>
      <c r="L49" s="136"/>
      <c r="M49" s="136"/>
      <c r="N49" s="136">
        <f>'実質公債費比率（分子）の構造'!O$45</f>
        <v>3395</v>
      </c>
      <c r="O49" s="136"/>
      <c r="P49" s="136"/>
    </row>
    <row r="50" spans="1:16">
      <c r="A50" s="136" t="s">
        <v>58</v>
      </c>
      <c r="B50" s="136" t="e">
        <f>NA()</f>
        <v>#N/A</v>
      </c>
      <c r="C50" s="136">
        <f>IF(ISNUMBER('実質公債費比率（分子）の構造'!K$53),'実質公債費比率（分子）の構造'!K$53,NA())</f>
        <v>2816</v>
      </c>
      <c r="D50" s="136" t="e">
        <f>NA()</f>
        <v>#N/A</v>
      </c>
      <c r="E50" s="136" t="e">
        <f>NA()</f>
        <v>#N/A</v>
      </c>
      <c r="F50" s="136">
        <f>IF(ISNUMBER('実質公債費比率（分子）の構造'!L$53),'実質公債費比率（分子）の構造'!L$53,NA())</f>
        <v>2686</v>
      </c>
      <c r="G50" s="136" t="e">
        <f>NA()</f>
        <v>#N/A</v>
      </c>
      <c r="H50" s="136" t="e">
        <f>NA()</f>
        <v>#N/A</v>
      </c>
      <c r="I50" s="136">
        <f>IF(ISNUMBER('実質公債費比率（分子）の構造'!M$53),'実質公債費比率（分子）の構造'!M$53,NA())</f>
        <v>2561</v>
      </c>
      <c r="J50" s="136" t="e">
        <f>NA()</f>
        <v>#N/A</v>
      </c>
      <c r="K50" s="136" t="e">
        <f>NA()</f>
        <v>#N/A</v>
      </c>
      <c r="L50" s="136">
        <f>IF(ISNUMBER('実質公債費比率（分子）の構造'!N$53),'実質公債費比率（分子）の構造'!N$53,NA())</f>
        <v>2604</v>
      </c>
      <c r="M50" s="136" t="e">
        <f>NA()</f>
        <v>#N/A</v>
      </c>
      <c r="N50" s="136" t="e">
        <f>NA()</f>
        <v>#N/A</v>
      </c>
      <c r="O50" s="136">
        <f>IF(ISNUMBER('実質公債費比率（分子）の構造'!O$53),'実質公債費比率（分子）の構造'!O$53,NA())</f>
        <v>2480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32684</v>
      </c>
      <c r="E56" s="135"/>
      <c r="F56" s="135"/>
      <c r="G56" s="135">
        <f>'将来負担比率（分子）の構造'!J$51</f>
        <v>32102</v>
      </c>
      <c r="H56" s="135"/>
      <c r="I56" s="135"/>
      <c r="J56" s="135">
        <f>'将来負担比率（分子）の構造'!K$51</f>
        <v>32464</v>
      </c>
      <c r="K56" s="135"/>
      <c r="L56" s="135"/>
      <c r="M56" s="135">
        <f>'将来負担比率（分子）の構造'!L$51</f>
        <v>32297</v>
      </c>
      <c r="N56" s="135"/>
      <c r="O56" s="135"/>
      <c r="P56" s="135">
        <f>'将来負担比率（分子）の構造'!M$51</f>
        <v>31916</v>
      </c>
    </row>
    <row r="57" spans="1:16">
      <c r="A57" s="135" t="s">
        <v>34</v>
      </c>
      <c r="B57" s="135"/>
      <c r="C57" s="135"/>
      <c r="D57" s="135">
        <f>'将来負担比率（分子）の構造'!I$50</f>
        <v>3705</v>
      </c>
      <c r="E57" s="135"/>
      <c r="F57" s="135"/>
      <c r="G57" s="135">
        <f>'将来負担比率（分子）の構造'!J$50</f>
        <v>3526</v>
      </c>
      <c r="H57" s="135"/>
      <c r="I57" s="135"/>
      <c r="J57" s="135">
        <f>'将来負担比率（分子）の構造'!K$50</f>
        <v>3386</v>
      </c>
      <c r="K57" s="135"/>
      <c r="L57" s="135"/>
      <c r="M57" s="135">
        <f>'将来負担比率（分子）の構造'!L$50</f>
        <v>3132</v>
      </c>
      <c r="N57" s="135"/>
      <c r="O57" s="135"/>
      <c r="P57" s="135">
        <f>'将来負担比率（分子）の構造'!M$50</f>
        <v>3070</v>
      </c>
    </row>
    <row r="58" spans="1:16">
      <c r="A58" s="135" t="s">
        <v>33</v>
      </c>
      <c r="B58" s="135"/>
      <c r="C58" s="135"/>
      <c r="D58" s="135">
        <f>'将来負担比率（分子）の構造'!I$49</f>
        <v>1916</v>
      </c>
      <c r="E58" s="135"/>
      <c r="F58" s="135"/>
      <c r="G58" s="135">
        <f>'将来負担比率（分子）の構造'!J$49</f>
        <v>2552</v>
      </c>
      <c r="H58" s="135"/>
      <c r="I58" s="135"/>
      <c r="J58" s="135">
        <f>'将来負担比率（分子）の構造'!K$49</f>
        <v>1089</v>
      </c>
      <c r="K58" s="135"/>
      <c r="L58" s="135"/>
      <c r="M58" s="135">
        <f>'将来負担比率（分子）の構造'!L$49</f>
        <v>1073</v>
      </c>
      <c r="N58" s="135"/>
      <c r="O58" s="135"/>
      <c r="P58" s="135">
        <f>'将来負担比率（分子）の構造'!M$49</f>
        <v>1268</v>
      </c>
    </row>
    <row r="59" spans="1:16">
      <c r="A59" s="135" t="s">
        <v>31</v>
      </c>
      <c r="B59" s="135">
        <f>'将来負担比率（分子）の構造'!I$48</f>
        <v>2814</v>
      </c>
      <c r="C59" s="135"/>
      <c r="D59" s="135"/>
      <c r="E59" s="135">
        <f>'将来負担比率（分子）の構造'!J$48</f>
        <v>1652</v>
      </c>
      <c r="F59" s="135"/>
      <c r="G59" s="135"/>
      <c r="H59" s="135">
        <f>'将来負担比率（分子）の構造'!K$48</f>
        <v>811</v>
      </c>
      <c r="I59" s="135"/>
      <c r="J59" s="135"/>
      <c r="K59" s="135">
        <f>'将来負担比率（分子）の構造'!L$48</f>
        <v>405</v>
      </c>
      <c r="L59" s="135"/>
      <c r="M59" s="135"/>
      <c r="N59" s="135">
        <f>'将来負担比率（分子）の構造'!M$48</f>
        <v>158</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6645</v>
      </c>
      <c r="C62" s="135"/>
      <c r="D62" s="135"/>
      <c r="E62" s="135">
        <f>'将来負担比率（分子）の構造'!J$45</f>
        <v>6307</v>
      </c>
      <c r="F62" s="135"/>
      <c r="G62" s="135"/>
      <c r="H62" s="135">
        <f>'将来負担比率（分子）の構造'!K$45</f>
        <v>5882</v>
      </c>
      <c r="I62" s="135"/>
      <c r="J62" s="135"/>
      <c r="K62" s="135">
        <f>'将来負担比率（分子）の構造'!L$45</f>
        <v>5295</v>
      </c>
      <c r="L62" s="135"/>
      <c r="M62" s="135"/>
      <c r="N62" s="135">
        <f>'将来負担比率（分子）の構造'!M$45</f>
        <v>4768</v>
      </c>
      <c r="O62" s="135"/>
      <c r="P62" s="135"/>
    </row>
    <row r="63" spans="1:16">
      <c r="A63" s="135" t="s">
        <v>27</v>
      </c>
      <c r="B63" s="135">
        <f>'将来負担比率（分子）の構造'!I$44</f>
        <v>8523</v>
      </c>
      <c r="C63" s="135"/>
      <c r="D63" s="135"/>
      <c r="E63" s="135">
        <f>'将来負担比率（分子）の構造'!J$44</f>
        <v>8139</v>
      </c>
      <c r="F63" s="135"/>
      <c r="G63" s="135"/>
      <c r="H63" s="135">
        <f>'将来負担比率（分子）の構造'!K$44</f>
        <v>7807</v>
      </c>
      <c r="I63" s="135"/>
      <c r="J63" s="135"/>
      <c r="K63" s="135">
        <f>'将来負担比率（分子）の構造'!L$44</f>
        <v>7721</v>
      </c>
      <c r="L63" s="135"/>
      <c r="M63" s="135"/>
      <c r="N63" s="135">
        <f>'将来負担比率（分子）の構造'!M$44</f>
        <v>7127</v>
      </c>
      <c r="O63" s="135"/>
      <c r="P63" s="135"/>
    </row>
    <row r="64" spans="1:16">
      <c r="A64" s="135" t="s">
        <v>26</v>
      </c>
      <c r="B64" s="135">
        <f>'将来負担比率（分子）の構造'!I$43</f>
        <v>12775</v>
      </c>
      <c r="C64" s="135"/>
      <c r="D64" s="135"/>
      <c r="E64" s="135">
        <f>'将来負担比率（分子）の構造'!J$43</f>
        <v>12847</v>
      </c>
      <c r="F64" s="135"/>
      <c r="G64" s="135"/>
      <c r="H64" s="135">
        <f>'将来負担比率（分子）の構造'!K$43</f>
        <v>12769</v>
      </c>
      <c r="I64" s="135"/>
      <c r="J64" s="135"/>
      <c r="K64" s="135">
        <f>'将来負担比率（分子）の構造'!L$43</f>
        <v>12675</v>
      </c>
      <c r="L64" s="135"/>
      <c r="M64" s="135"/>
      <c r="N64" s="135">
        <f>'将来負担比率（分子）の構造'!M$43</f>
        <v>12469</v>
      </c>
      <c r="O64" s="135"/>
      <c r="P64" s="135"/>
    </row>
    <row r="65" spans="1:16">
      <c r="A65" s="135" t="s">
        <v>25</v>
      </c>
      <c r="B65" s="135">
        <f>'将来負担比率（分子）の構造'!I$42</f>
        <v>3405</v>
      </c>
      <c r="C65" s="135"/>
      <c r="D65" s="135"/>
      <c r="E65" s="135">
        <f>'将来負担比率（分子）の構造'!J$42</f>
        <v>3365</v>
      </c>
      <c r="F65" s="135"/>
      <c r="G65" s="135"/>
      <c r="H65" s="135">
        <f>'将来負担比率（分子）の構造'!K$42</f>
        <v>3365</v>
      </c>
      <c r="I65" s="135"/>
      <c r="J65" s="135"/>
      <c r="K65" s="135">
        <f>'将来負担比率（分子）の構造'!L$42</f>
        <v>3265</v>
      </c>
      <c r="L65" s="135"/>
      <c r="M65" s="135"/>
      <c r="N65" s="135">
        <f>'将来負担比率（分子）の構造'!M$42</f>
        <v>3215</v>
      </c>
      <c r="O65" s="135"/>
      <c r="P65" s="135"/>
    </row>
    <row r="66" spans="1:16">
      <c r="A66" s="135" t="s">
        <v>24</v>
      </c>
      <c r="B66" s="135">
        <f>'将来負担比率（分子）の構造'!I$41</f>
        <v>37589</v>
      </c>
      <c r="C66" s="135"/>
      <c r="D66" s="135"/>
      <c r="E66" s="135">
        <f>'将来負担比率（分子）の構造'!J$41</f>
        <v>38094</v>
      </c>
      <c r="F66" s="135"/>
      <c r="G66" s="135"/>
      <c r="H66" s="135">
        <f>'将来負担比率（分子）の構造'!K$41</f>
        <v>37407</v>
      </c>
      <c r="I66" s="135"/>
      <c r="J66" s="135"/>
      <c r="K66" s="135">
        <f>'将来負担比率（分子）の構造'!L$41</f>
        <v>36773</v>
      </c>
      <c r="L66" s="135"/>
      <c r="M66" s="135"/>
      <c r="N66" s="135">
        <f>'将来負担比率（分子）の構造'!M$41</f>
        <v>35838</v>
      </c>
      <c r="O66" s="135"/>
      <c r="P66" s="135"/>
    </row>
    <row r="67" spans="1:16">
      <c r="A67" s="135" t="s">
        <v>62</v>
      </c>
      <c r="B67" s="135" t="e">
        <f>NA()</f>
        <v>#N/A</v>
      </c>
      <c r="C67" s="135">
        <f>IF(ISNUMBER('将来負担比率（分子）の構造'!I$52), IF('将来負担比率（分子）の構造'!I$52 &lt; 0, 0, '将来負担比率（分子）の構造'!I$52), NA())</f>
        <v>33445</v>
      </c>
      <c r="D67" s="135" t="e">
        <f>NA()</f>
        <v>#N/A</v>
      </c>
      <c r="E67" s="135" t="e">
        <f>NA()</f>
        <v>#N/A</v>
      </c>
      <c r="F67" s="135">
        <f>IF(ISNUMBER('将来負担比率（分子）の構造'!J$52), IF('将来負担比率（分子）の構造'!J$52 &lt; 0, 0, '将来負担比率（分子）の構造'!J$52), NA())</f>
        <v>32225</v>
      </c>
      <c r="G67" s="135" t="e">
        <f>NA()</f>
        <v>#N/A</v>
      </c>
      <c r="H67" s="135" t="e">
        <f>NA()</f>
        <v>#N/A</v>
      </c>
      <c r="I67" s="135">
        <f>IF(ISNUMBER('将来負担比率（分子）の構造'!K$52), IF('将来負担比率（分子）の構造'!K$52 &lt; 0, 0, '将来負担比率（分子）の構造'!K$52), NA())</f>
        <v>31101</v>
      </c>
      <c r="J67" s="135" t="e">
        <f>NA()</f>
        <v>#N/A</v>
      </c>
      <c r="K67" s="135" t="e">
        <f>NA()</f>
        <v>#N/A</v>
      </c>
      <c r="L67" s="135">
        <f>IF(ISNUMBER('将来負担比率（分子）の構造'!L$52), IF('将来負担比率（分子）の構造'!L$52 &lt; 0, 0, '将来負担比率（分子）の構造'!L$52), NA())</f>
        <v>29631</v>
      </c>
      <c r="M67" s="135" t="e">
        <f>NA()</f>
        <v>#N/A</v>
      </c>
      <c r="N67" s="135" t="e">
        <f>NA()</f>
        <v>#N/A</v>
      </c>
      <c r="O67" s="135">
        <f>IF(ISNUMBER('将来負担比率（分子）の構造'!M$52), IF('将来負担比率（分子）の構造'!M$52 &lt; 0, 0, '将来負担比率（分子）の構造'!M$52), NA())</f>
        <v>27319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5789525</v>
      </c>
      <c r="S5" s="669"/>
      <c r="T5" s="669"/>
      <c r="U5" s="669"/>
      <c r="V5" s="669"/>
      <c r="W5" s="669"/>
      <c r="X5" s="669"/>
      <c r="Y5" s="716"/>
      <c r="Z5" s="729">
        <v>16.899999999999999</v>
      </c>
      <c r="AA5" s="729"/>
      <c r="AB5" s="729"/>
      <c r="AC5" s="729"/>
      <c r="AD5" s="730">
        <v>5631450</v>
      </c>
      <c r="AE5" s="730"/>
      <c r="AF5" s="730"/>
      <c r="AG5" s="730"/>
      <c r="AH5" s="730"/>
      <c r="AI5" s="730"/>
      <c r="AJ5" s="730"/>
      <c r="AK5" s="730"/>
      <c r="AL5" s="717">
        <v>33</v>
      </c>
      <c r="AM5" s="686"/>
      <c r="AN5" s="686"/>
      <c r="AO5" s="718"/>
      <c r="AP5" s="705" t="s">
        <v>204</v>
      </c>
      <c r="AQ5" s="706"/>
      <c r="AR5" s="706"/>
      <c r="AS5" s="706"/>
      <c r="AT5" s="706"/>
      <c r="AU5" s="706"/>
      <c r="AV5" s="706"/>
      <c r="AW5" s="706"/>
      <c r="AX5" s="706"/>
      <c r="AY5" s="706"/>
      <c r="AZ5" s="706"/>
      <c r="BA5" s="706"/>
      <c r="BB5" s="706"/>
      <c r="BC5" s="706"/>
      <c r="BD5" s="706"/>
      <c r="BE5" s="706"/>
      <c r="BF5" s="707"/>
      <c r="BG5" s="618">
        <v>5626382</v>
      </c>
      <c r="BH5" s="619"/>
      <c r="BI5" s="619"/>
      <c r="BJ5" s="619"/>
      <c r="BK5" s="619"/>
      <c r="BL5" s="619"/>
      <c r="BM5" s="619"/>
      <c r="BN5" s="620"/>
      <c r="BO5" s="671">
        <v>97.2</v>
      </c>
      <c r="BP5" s="671"/>
      <c r="BQ5" s="671"/>
      <c r="BR5" s="671"/>
      <c r="BS5" s="672">
        <v>61235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185057</v>
      </c>
      <c r="S6" s="619"/>
      <c r="T6" s="619"/>
      <c r="U6" s="619"/>
      <c r="V6" s="619"/>
      <c r="W6" s="619"/>
      <c r="X6" s="619"/>
      <c r="Y6" s="620"/>
      <c r="Z6" s="671">
        <v>0.5</v>
      </c>
      <c r="AA6" s="671"/>
      <c r="AB6" s="671"/>
      <c r="AC6" s="671"/>
      <c r="AD6" s="672">
        <v>185057</v>
      </c>
      <c r="AE6" s="672"/>
      <c r="AF6" s="672"/>
      <c r="AG6" s="672"/>
      <c r="AH6" s="672"/>
      <c r="AI6" s="672"/>
      <c r="AJ6" s="672"/>
      <c r="AK6" s="672"/>
      <c r="AL6" s="641">
        <v>1.1000000000000001</v>
      </c>
      <c r="AM6" s="673"/>
      <c r="AN6" s="673"/>
      <c r="AO6" s="674"/>
      <c r="AP6" s="615" t="s">
        <v>209</v>
      </c>
      <c r="AQ6" s="616"/>
      <c r="AR6" s="616"/>
      <c r="AS6" s="616"/>
      <c r="AT6" s="616"/>
      <c r="AU6" s="616"/>
      <c r="AV6" s="616"/>
      <c r="AW6" s="616"/>
      <c r="AX6" s="616"/>
      <c r="AY6" s="616"/>
      <c r="AZ6" s="616"/>
      <c r="BA6" s="616"/>
      <c r="BB6" s="616"/>
      <c r="BC6" s="616"/>
      <c r="BD6" s="616"/>
      <c r="BE6" s="616"/>
      <c r="BF6" s="617"/>
      <c r="BG6" s="618">
        <v>5626382</v>
      </c>
      <c r="BH6" s="619"/>
      <c r="BI6" s="619"/>
      <c r="BJ6" s="619"/>
      <c r="BK6" s="619"/>
      <c r="BL6" s="619"/>
      <c r="BM6" s="619"/>
      <c r="BN6" s="620"/>
      <c r="BO6" s="671">
        <v>97.2</v>
      </c>
      <c r="BP6" s="671"/>
      <c r="BQ6" s="671"/>
      <c r="BR6" s="671"/>
      <c r="BS6" s="672">
        <v>61235</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267025</v>
      </c>
      <c r="CS6" s="619"/>
      <c r="CT6" s="619"/>
      <c r="CU6" s="619"/>
      <c r="CV6" s="619"/>
      <c r="CW6" s="619"/>
      <c r="CX6" s="619"/>
      <c r="CY6" s="620"/>
      <c r="CZ6" s="671">
        <v>0.8</v>
      </c>
      <c r="DA6" s="671"/>
      <c r="DB6" s="671"/>
      <c r="DC6" s="671"/>
      <c r="DD6" s="624" t="s">
        <v>211</v>
      </c>
      <c r="DE6" s="619"/>
      <c r="DF6" s="619"/>
      <c r="DG6" s="619"/>
      <c r="DH6" s="619"/>
      <c r="DI6" s="619"/>
      <c r="DJ6" s="619"/>
      <c r="DK6" s="619"/>
      <c r="DL6" s="619"/>
      <c r="DM6" s="619"/>
      <c r="DN6" s="619"/>
      <c r="DO6" s="619"/>
      <c r="DP6" s="620"/>
      <c r="DQ6" s="624">
        <v>267025</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10662</v>
      </c>
      <c r="S7" s="619"/>
      <c r="T7" s="619"/>
      <c r="U7" s="619"/>
      <c r="V7" s="619"/>
      <c r="W7" s="619"/>
      <c r="X7" s="619"/>
      <c r="Y7" s="620"/>
      <c r="Z7" s="671">
        <v>0</v>
      </c>
      <c r="AA7" s="671"/>
      <c r="AB7" s="671"/>
      <c r="AC7" s="671"/>
      <c r="AD7" s="672">
        <v>10662</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2687593</v>
      </c>
      <c r="BH7" s="619"/>
      <c r="BI7" s="619"/>
      <c r="BJ7" s="619"/>
      <c r="BK7" s="619"/>
      <c r="BL7" s="619"/>
      <c r="BM7" s="619"/>
      <c r="BN7" s="620"/>
      <c r="BO7" s="671">
        <v>46.4</v>
      </c>
      <c r="BP7" s="671"/>
      <c r="BQ7" s="671"/>
      <c r="BR7" s="671"/>
      <c r="BS7" s="672">
        <v>61235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4431232</v>
      </c>
      <c r="CS7" s="619"/>
      <c r="CT7" s="619"/>
      <c r="CU7" s="619"/>
      <c r="CV7" s="619"/>
      <c r="CW7" s="619"/>
      <c r="CX7" s="619"/>
      <c r="CY7" s="620"/>
      <c r="CZ7" s="671">
        <v>13.1</v>
      </c>
      <c r="DA7" s="671"/>
      <c r="DB7" s="671"/>
      <c r="DC7" s="671"/>
      <c r="DD7" s="624">
        <v>238763</v>
      </c>
      <c r="DE7" s="619"/>
      <c r="DF7" s="619"/>
      <c r="DG7" s="619"/>
      <c r="DH7" s="619"/>
      <c r="DI7" s="619"/>
      <c r="DJ7" s="619"/>
      <c r="DK7" s="619"/>
      <c r="DL7" s="619"/>
      <c r="DM7" s="619"/>
      <c r="DN7" s="619"/>
      <c r="DO7" s="619"/>
      <c r="DP7" s="620"/>
      <c r="DQ7" s="624">
        <v>3821938</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19864</v>
      </c>
      <c r="S8" s="619"/>
      <c r="T8" s="619"/>
      <c r="U8" s="619"/>
      <c r="V8" s="619"/>
      <c r="W8" s="619"/>
      <c r="X8" s="619"/>
      <c r="Y8" s="620"/>
      <c r="Z8" s="671">
        <v>0.1</v>
      </c>
      <c r="AA8" s="671"/>
      <c r="AB8" s="671"/>
      <c r="AC8" s="671"/>
      <c r="AD8" s="672">
        <v>19864</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93936</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10449645</v>
      </c>
      <c r="CS8" s="619"/>
      <c r="CT8" s="619"/>
      <c r="CU8" s="619"/>
      <c r="CV8" s="619"/>
      <c r="CW8" s="619"/>
      <c r="CX8" s="619"/>
      <c r="CY8" s="620"/>
      <c r="CZ8" s="671">
        <v>31</v>
      </c>
      <c r="DA8" s="671"/>
      <c r="DB8" s="671"/>
      <c r="DC8" s="671"/>
      <c r="DD8" s="624">
        <v>324226</v>
      </c>
      <c r="DE8" s="619"/>
      <c r="DF8" s="619"/>
      <c r="DG8" s="619"/>
      <c r="DH8" s="619"/>
      <c r="DI8" s="619"/>
      <c r="DJ8" s="619"/>
      <c r="DK8" s="619"/>
      <c r="DL8" s="619"/>
      <c r="DM8" s="619"/>
      <c r="DN8" s="619"/>
      <c r="DO8" s="619"/>
      <c r="DP8" s="620"/>
      <c r="DQ8" s="624">
        <v>4485758</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13861</v>
      </c>
      <c r="S9" s="619"/>
      <c r="T9" s="619"/>
      <c r="U9" s="619"/>
      <c r="V9" s="619"/>
      <c r="W9" s="619"/>
      <c r="X9" s="619"/>
      <c r="Y9" s="620"/>
      <c r="Z9" s="671">
        <v>0</v>
      </c>
      <c r="AA9" s="671"/>
      <c r="AB9" s="671"/>
      <c r="AC9" s="671"/>
      <c r="AD9" s="672">
        <v>13861</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2240122</v>
      </c>
      <c r="BH9" s="619"/>
      <c r="BI9" s="619"/>
      <c r="BJ9" s="619"/>
      <c r="BK9" s="619"/>
      <c r="BL9" s="619"/>
      <c r="BM9" s="619"/>
      <c r="BN9" s="620"/>
      <c r="BO9" s="671">
        <v>38.700000000000003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5160961</v>
      </c>
      <c r="CS9" s="619"/>
      <c r="CT9" s="619"/>
      <c r="CU9" s="619"/>
      <c r="CV9" s="619"/>
      <c r="CW9" s="619"/>
      <c r="CX9" s="619"/>
      <c r="CY9" s="620"/>
      <c r="CZ9" s="671">
        <v>15.3</v>
      </c>
      <c r="DA9" s="671"/>
      <c r="DB9" s="671"/>
      <c r="DC9" s="671"/>
      <c r="DD9" s="624">
        <v>272987</v>
      </c>
      <c r="DE9" s="619"/>
      <c r="DF9" s="619"/>
      <c r="DG9" s="619"/>
      <c r="DH9" s="619"/>
      <c r="DI9" s="619"/>
      <c r="DJ9" s="619"/>
      <c r="DK9" s="619"/>
      <c r="DL9" s="619"/>
      <c r="DM9" s="619"/>
      <c r="DN9" s="619"/>
      <c r="DO9" s="619"/>
      <c r="DP9" s="620"/>
      <c r="DQ9" s="624">
        <v>4553758</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1114626</v>
      </c>
      <c r="S10" s="619"/>
      <c r="T10" s="619"/>
      <c r="U10" s="619"/>
      <c r="V10" s="619"/>
      <c r="W10" s="619"/>
      <c r="X10" s="619"/>
      <c r="Y10" s="620"/>
      <c r="Z10" s="671">
        <v>3.3</v>
      </c>
      <c r="AA10" s="671"/>
      <c r="AB10" s="671"/>
      <c r="AC10" s="671"/>
      <c r="AD10" s="672">
        <v>1114626</v>
      </c>
      <c r="AE10" s="672"/>
      <c r="AF10" s="672"/>
      <c r="AG10" s="672"/>
      <c r="AH10" s="672"/>
      <c r="AI10" s="672"/>
      <c r="AJ10" s="672"/>
      <c r="AK10" s="672"/>
      <c r="AL10" s="641">
        <v>6.5</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159631</v>
      </c>
      <c r="BH10" s="619"/>
      <c r="BI10" s="619"/>
      <c r="BJ10" s="619"/>
      <c r="BK10" s="619"/>
      <c r="BL10" s="619"/>
      <c r="BM10" s="619"/>
      <c r="BN10" s="620"/>
      <c r="BO10" s="671">
        <v>2.8</v>
      </c>
      <c r="BP10" s="671"/>
      <c r="BQ10" s="671"/>
      <c r="BR10" s="671"/>
      <c r="BS10" s="624">
        <v>26425</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4201</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4177</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193904</v>
      </c>
      <c r="BH11" s="619"/>
      <c r="BI11" s="619"/>
      <c r="BJ11" s="619"/>
      <c r="BK11" s="619"/>
      <c r="BL11" s="619"/>
      <c r="BM11" s="619"/>
      <c r="BN11" s="620"/>
      <c r="BO11" s="671">
        <v>3.3</v>
      </c>
      <c r="BP11" s="671"/>
      <c r="BQ11" s="671"/>
      <c r="BR11" s="671"/>
      <c r="BS11" s="624">
        <v>34810</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1477790</v>
      </c>
      <c r="CS11" s="619"/>
      <c r="CT11" s="619"/>
      <c r="CU11" s="619"/>
      <c r="CV11" s="619"/>
      <c r="CW11" s="619"/>
      <c r="CX11" s="619"/>
      <c r="CY11" s="620"/>
      <c r="CZ11" s="671">
        <v>4.4000000000000004</v>
      </c>
      <c r="DA11" s="671"/>
      <c r="DB11" s="671"/>
      <c r="DC11" s="671"/>
      <c r="DD11" s="624">
        <v>888006</v>
      </c>
      <c r="DE11" s="619"/>
      <c r="DF11" s="619"/>
      <c r="DG11" s="619"/>
      <c r="DH11" s="619"/>
      <c r="DI11" s="619"/>
      <c r="DJ11" s="619"/>
      <c r="DK11" s="619"/>
      <c r="DL11" s="619"/>
      <c r="DM11" s="619"/>
      <c r="DN11" s="619"/>
      <c r="DO11" s="619"/>
      <c r="DP11" s="620"/>
      <c r="DQ11" s="624">
        <v>449908</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2237007</v>
      </c>
      <c r="BH12" s="619"/>
      <c r="BI12" s="619"/>
      <c r="BJ12" s="619"/>
      <c r="BK12" s="619"/>
      <c r="BL12" s="619"/>
      <c r="BM12" s="619"/>
      <c r="BN12" s="620"/>
      <c r="BO12" s="671">
        <v>38.6</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1003576</v>
      </c>
      <c r="CS12" s="619"/>
      <c r="CT12" s="619"/>
      <c r="CU12" s="619"/>
      <c r="CV12" s="619"/>
      <c r="CW12" s="619"/>
      <c r="CX12" s="619"/>
      <c r="CY12" s="620"/>
      <c r="CZ12" s="671">
        <v>3</v>
      </c>
      <c r="DA12" s="671"/>
      <c r="DB12" s="671"/>
      <c r="DC12" s="671"/>
      <c r="DD12" s="624">
        <v>115388</v>
      </c>
      <c r="DE12" s="619"/>
      <c r="DF12" s="619"/>
      <c r="DG12" s="619"/>
      <c r="DH12" s="619"/>
      <c r="DI12" s="619"/>
      <c r="DJ12" s="619"/>
      <c r="DK12" s="619"/>
      <c r="DL12" s="619"/>
      <c r="DM12" s="619"/>
      <c r="DN12" s="619"/>
      <c r="DO12" s="619"/>
      <c r="DP12" s="620"/>
      <c r="DQ12" s="624">
        <v>401475</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31420</v>
      </c>
      <c r="S13" s="619"/>
      <c r="T13" s="619"/>
      <c r="U13" s="619"/>
      <c r="V13" s="619"/>
      <c r="W13" s="619"/>
      <c r="X13" s="619"/>
      <c r="Y13" s="620"/>
      <c r="Z13" s="671">
        <v>0.1</v>
      </c>
      <c r="AA13" s="671"/>
      <c r="AB13" s="671"/>
      <c r="AC13" s="671"/>
      <c r="AD13" s="672">
        <v>31420</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2175148</v>
      </c>
      <c r="BH13" s="619"/>
      <c r="BI13" s="619"/>
      <c r="BJ13" s="619"/>
      <c r="BK13" s="619"/>
      <c r="BL13" s="619"/>
      <c r="BM13" s="619"/>
      <c r="BN13" s="620"/>
      <c r="BO13" s="671">
        <v>37.6</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2592680</v>
      </c>
      <c r="CS13" s="619"/>
      <c r="CT13" s="619"/>
      <c r="CU13" s="619"/>
      <c r="CV13" s="619"/>
      <c r="CW13" s="619"/>
      <c r="CX13" s="619"/>
      <c r="CY13" s="620"/>
      <c r="CZ13" s="671">
        <v>7.7</v>
      </c>
      <c r="DA13" s="671"/>
      <c r="DB13" s="671"/>
      <c r="DC13" s="671"/>
      <c r="DD13" s="624">
        <v>963330</v>
      </c>
      <c r="DE13" s="619"/>
      <c r="DF13" s="619"/>
      <c r="DG13" s="619"/>
      <c r="DH13" s="619"/>
      <c r="DI13" s="619"/>
      <c r="DJ13" s="619"/>
      <c r="DK13" s="619"/>
      <c r="DL13" s="619"/>
      <c r="DM13" s="619"/>
      <c r="DN13" s="619"/>
      <c r="DO13" s="619"/>
      <c r="DP13" s="620"/>
      <c r="DQ13" s="624">
        <v>1683697</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124751</v>
      </c>
      <c r="BH14" s="619"/>
      <c r="BI14" s="619"/>
      <c r="BJ14" s="619"/>
      <c r="BK14" s="619"/>
      <c r="BL14" s="619"/>
      <c r="BM14" s="619"/>
      <c r="BN14" s="620"/>
      <c r="BO14" s="671">
        <v>2.2000000000000002</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1818331</v>
      </c>
      <c r="CS14" s="619"/>
      <c r="CT14" s="619"/>
      <c r="CU14" s="619"/>
      <c r="CV14" s="619"/>
      <c r="CW14" s="619"/>
      <c r="CX14" s="619"/>
      <c r="CY14" s="620"/>
      <c r="CZ14" s="671">
        <v>5.4</v>
      </c>
      <c r="DA14" s="671"/>
      <c r="DB14" s="671"/>
      <c r="DC14" s="671"/>
      <c r="DD14" s="624">
        <v>68180</v>
      </c>
      <c r="DE14" s="619"/>
      <c r="DF14" s="619"/>
      <c r="DG14" s="619"/>
      <c r="DH14" s="619"/>
      <c r="DI14" s="619"/>
      <c r="DJ14" s="619"/>
      <c r="DK14" s="619"/>
      <c r="DL14" s="619"/>
      <c r="DM14" s="619"/>
      <c r="DN14" s="619"/>
      <c r="DO14" s="619"/>
      <c r="DP14" s="620"/>
      <c r="DQ14" s="624">
        <v>1257082</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19310</v>
      </c>
      <c r="S15" s="619"/>
      <c r="T15" s="619"/>
      <c r="U15" s="619"/>
      <c r="V15" s="619"/>
      <c r="W15" s="619"/>
      <c r="X15" s="619"/>
      <c r="Y15" s="620"/>
      <c r="Z15" s="671">
        <v>0.1</v>
      </c>
      <c r="AA15" s="671"/>
      <c r="AB15" s="671"/>
      <c r="AC15" s="671"/>
      <c r="AD15" s="672">
        <v>19310</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577031</v>
      </c>
      <c r="BH15" s="619"/>
      <c r="BI15" s="619"/>
      <c r="BJ15" s="619"/>
      <c r="BK15" s="619"/>
      <c r="BL15" s="619"/>
      <c r="BM15" s="619"/>
      <c r="BN15" s="620"/>
      <c r="BO15" s="671">
        <v>10</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2700889</v>
      </c>
      <c r="CS15" s="619"/>
      <c r="CT15" s="619"/>
      <c r="CU15" s="619"/>
      <c r="CV15" s="619"/>
      <c r="CW15" s="619"/>
      <c r="CX15" s="619"/>
      <c r="CY15" s="620"/>
      <c r="CZ15" s="671">
        <v>8</v>
      </c>
      <c r="DA15" s="671"/>
      <c r="DB15" s="671"/>
      <c r="DC15" s="671"/>
      <c r="DD15" s="624">
        <v>773254</v>
      </c>
      <c r="DE15" s="619"/>
      <c r="DF15" s="619"/>
      <c r="DG15" s="619"/>
      <c r="DH15" s="619"/>
      <c r="DI15" s="619"/>
      <c r="DJ15" s="619"/>
      <c r="DK15" s="619"/>
      <c r="DL15" s="619"/>
      <c r="DM15" s="619"/>
      <c r="DN15" s="619"/>
      <c r="DO15" s="619"/>
      <c r="DP15" s="620"/>
      <c r="DQ15" s="624">
        <v>1826327</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11516186</v>
      </c>
      <c r="S16" s="619"/>
      <c r="T16" s="619"/>
      <c r="U16" s="619"/>
      <c r="V16" s="619"/>
      <c r="W16" s="619"/>
      <c r="X16" s="619"/>
      <c r="Y16" s="620"/>
      <c r="Z16" s="671">
        <v>33.700000000000003</v>
      </c>
      <c r="AA16" s="671"/>
      <c r="AB16" s="671"/>
      <c r="AC16" s="671"/>
      <c r="AD16" s="672">
        <v>9899672</v>
      </c>
      <c r="AE16" s="672"/>
      <c r="AF16" s="672"/>
      <c r="AG16" s="672"/>
      <c r="AH16" s="672"/>
      <c r="AI16" s="672"/>
      <c r="AJ16" s="672"/>
      <c r="AK16" s="672"/>
      <c r="AL16" s="641">
        <v>58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9899672</v>
      </c>
      <c r="S17" s="619"/>
      <c r="T17" s="619"/>
      <c r="U17" s="619"/>
      <c r="V17" s="619"/>
      <c r="W17" s="619"/>
      <c r="X17" s="619"/>
      <c r="Y17" s="620"/>
      <c r="Z17" s="671">
        <v>28.9</v>
      </c>
      <c r="AA17" s="671"/>
      <c r="AB17" s="671"/>
      <c r="AC17" s="671"/>
      <c r="AD17" s="672">
        <v>9899672</v>
      </c>
      <c r="AE17" s="672"/>
      <c r="AF17" s="672"/>
      <c r="AG17" s="672"/>
      <c r="AH17" s="672"/>
      <c r="AI17" s="672"/>
      <c r="AJ17" s="672"/>
      <c r="AK17" s="672"/>
      <c r="AL17" s="641">
        <v>58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3838402</v>
      </c>
      <c r="CS17" s="619"/>
      <c r="CT17" s="619"/>
      <c r="CU17" s="619"/>
      <c r="CV17" s="619"/>
      <c r="CW17" s="619"/>
      <c r="CX17" s="619"/>
      <c r="CY17" s="620"/>
      <c r="CZ17" s="671">
        <v>11.4</v>
      </c>
      <c r="DA17" s="671"/>
      <c r="DB17" s="671"/>
      <c r="DC17" s="671"/>
      <c r="DD17" s="624" t="s">
        <v>108</v>
      </c>
      <c r="DE17" s="619"/>
      <c r="DF17" s="619"/>
      <c r="DG17" s="619"/>
      <c r="DH17" s="619"/>
      <c r="DI17" s="619"/>
      <c r="DJ17" s="619"/>
      <c r="DK17" s="619"/>
      <c r="DL17" s="619"/>
      <c r="DM17" s="619"/>
      <c r="DN17" s="619"/>
      <c r="DO17" s="619"/>
      <c r="DP17" s="620"/>
      <c r="DQ17" s="624">
        <v>3805864</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1616514</v>
      </c>
      <c r="S18" s="619"/>
      <c r="T18" s="619"/>
      <c r="U18" s="619"/>
      <c r="V18" s="619"/>
      <c r="W18" s="619"/>
      <c r="X18" s="619"/>
      <c r="Y18" s="620"/>
      <c r="Z18" s="671">
        <v>4.7</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163143</v>
      </c>
      <c r="BH19" s="619"/>
      <c r="BI19" s="619"/>
      <c r="BJ19" s="619"/>
      <c r="BK19" s="619"/>
      <c r="BL19" s="619"/>
      <c r="BM19" s="619"/>
      <c r="BN19" s="620"/>
      <c r="BO19" s="671">
        <v>2.8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18700511</v>
      </c>
      <c r="S20" s="619"/>
      <c r="T20" s="619"/>
      <c r="U20" s="619"/>
      <c r="V20" s="619"/>
      <c r="W20" s="619"/>
      <c r="X20" s="619"/>
      <c r="Y20" s="620"/>
      <c r="Z20" s="671">
        <v>54.6</v>
      </c>
      <c r="AA20" s="671"/>
      <c r="AB20" s="671"/>
      <c r="AC20" s="671"/>
      <c r="AD20" s="672">
        <v>16925922</v>
      </c>
      <c r="AE20" s="672"/>
      <c r="AF20" s="672"/>
      <c r="AG20" s="672"/>
      <c r="AH20" s="672"/>
      <c r="AI20" s="672"/>
      <c r="AJ20" s="672"/>
      <c r="AK20" s="672"/>
      <c r="AL20" s="641">
        <v>99.3</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163143</v>
      </c>
      <c r="BH20" s="619"/>
      <c r="BI20" s="619"/>
      <c r="BJ20" s="619"/>
      <c r="BK20" s="619"/>
      <c r="BL20" s="619"/>
      <c r="BM20" s="619"/>
      <c r="BN20" s="620"/>
      <c r="BO20" s="671">
        <v>2.8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33744732</v>
      </c>
      <c r="CS20" s="619"/>
      <c r="CT20" s="619"/>
      <c r="CU20" s="619"/>
      <c r="CV20" s="619"/>
      <c r="CW20" s="619"/>
      <c r="CX20" s="619"/>
      <c r="CY20" s="620"/>
      <c r="CZ20" s="671">
        <v>100</v>
      </c>
      <c r="DA20" s="671"/>
      <c r="DB20" s="671"/>
      <c r="DC20" s="671"/>
      <c r="DD20" s="624">
        <v>3644134</v>
      </c>
      <c r="DE20" s="619"/>
      <c r="DF20" s="619"/>
      <c r="DG20" s="619"/>
      <c r="DH20" s="619"/>
      <c r="DI20" s="619"/>
      <c r="DJ20" s="619"/>
      <c r="DK20" s="619"/>
      <c r="DL20" s="619"/>
      <c r="DM20" s="619"/>
      <c r="DN20" s="619"/>
      <c r="DO20" s="619"/>
      <c r="DP20" s="620"/>
      <c r="DQ20" s="624">
        <v>22557009</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5926</v>
      </c>
      <c r="S21" s="619"/>
      <c r="T21" s="619"/>
      <c r="U21" s="619"/>
      <c r="V21" s="619"/>
      <c r="W21" s="619"/>
      <c r="X21" s="619"/>
      <c r="Y21" s="620"/>
      <c r="Z21" s="671">
        <v>0</v>
      </c>
      <c r="AA21" s="671"/>
      <c r="AB21" s="671"/>
      <c r="AC21" s="671"/>
      <c r="AD21" s="672">
        <v>5926</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5068</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293763</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104787</v>
      </c>
      <c r="S23" s="619"/>
      <c r="T23" s="619"/>
      <c r="U23" s="619"/>
      <c r="V23" s="619"/>
      <c r="W23" s="619"/>
      <c r="X23" s="619"/>
      <c r="Y23" s="620"/>
      <c r="Z23" s="671">
        <v>0.3</v>
      </c>
      <c r="AA23" s="671"/>
      <c r="AB23" s="671"/>
      <c r="AC23" s="671"/>
      <c r="AD23" s="672">
        <v>8250</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158075</v>
      </c>
      <c r="BH23" s="619"/>
      <c r="BI23" s="619"/>
      <c r="BJ23" s="619"/>
      <c r="BK23" s="619"/>
      <c r="BL23" s="619"/>
      <c r="BM23" s="619"/>
      <c r="BN23" s="620"/>
      <c r="BO23" s="671">
        <v>2.7</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129256</v>
      </c>
      <c r="S24" s="619"/>
      <c r="T24" s="619"/>
      <c r="U24" s="619"/>
      <c r="V24" s="619"/>
      <c r="W24" s="619"/>
      <c r="X24" s="619"/>
      <c r="Y24" s="620"/>
      <c r="Z24" s="671">
        <v>0.4</v>
      </c>
      <c r="AA24" s="671"/>
      <c r="AB24" s="671"/>
      <c r="AC24" s="671"/>
      <c r="AD24" s="672">
        <v>11735</v>
      </c>
      <c r="AE24" s="672"/>
      <c r="AF24" s="672"/>
      <c r="AG24" s="672"/>
      <c r="AH24" s="672"/>
      <c r="AI24" s="672"/>
      <c r="AJ24" s="672"/>
      <c r="AK24" s="672"/>
      <c r="AL24" s="641">
        <v>0.1</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14574546</v>
      </c>
      <c r="CS24" s="669"/>
      <c r="CT24" s="669"/>
      <c r="CU24" s="669"/>
      <c r="CV24" s="669"/>
      <c r="CW24" s="669"/>
      <c r="CX24" s="669"/>
      <c r="CY24" s="716"/>
      <c r="CZ24" s="720">
        <v>43.2</v>
      </c>
      <c r="DA24" s="721"/>
      <c r="DB24" s="721"/>
      <c r="DC24" s="722"/>
      <c r="DD24" s="715">
        <v>9415876</v>
      </c>
      <c r="DE24" s="669"/>
      <c r="DF24" s="669"/>
      <c r="DG24" s="669"/>
      <c r="DH24" s="669"/>
      <c r="DI24" s="669"/>
      <c r="DJ24" s="669"/>
      <c r="DK24" s="716"/>
      <c r="DL24" s="715">
        <v>9252793</v>
      </c>
      <c r="DM24" s="669"/>
      <c r="DN24" s="669"/>
      <c r="DO24" s="669"/>
      <c r="DP24" s="669"/>
      <c r="DQ24" s="669"/>
      <c r="DR24" s="669"/>
      <c r="DS24" s="669"/>
      <c r="DT24" s="669"/>
      <c r="DU24" s="669"/>
      <c r="DV24" s="716"/>
      <c r="DW24" s="717">
        <v>51.1</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6209257</v>
      </c>
      <c r="S25" s="619"/>
      <c r="T25" s="619"/>
      <c r="U25" s="619"/>
      <c r="V25" s="619"/>
      <c r="W25" s="619"/>
      <c r="X25" s="619"/>
      <c r="Y25" s="620"/>
      <c r="Z25" s="671">
        <v>18.100000000000001</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3939576</v>
      </c>
      <c r="CS25" s="637"/>
      <c r="CT25" s="637"/>
      <c r="CU25" s="637"/>
      <c r="CV25" s="637"/>
      <c r="CW25" s="637"/>
      <c r="CX25" s="637"/>
      <c r="CY25" s="638"/>
      <c r="CZ25" s="621">
        <v>11.7</v>
      </c>
      <c r="DA25" s="639"/>
      <c r="DB25" s="639"/>
      <c r="DC25" s="640"/>
      <c r="DD25" s="624">
        <v>3780962</v>
      </c>
      <c r="DE25" s="637"/>
      <c r="DF25" s="637"/>
      <c r="DG25" s="637"/>
      <c r="DH25" s="637"/>
      <c r="DI25" s="637"/>
      <c r="DJ25" s="637"/>
      <c r="DK25" s="638"/>
      <c r="DL25" s="624">
        <v>3641348</v>
      </c>
      <c r="DM25" s="637"/>
      <c r="DN25" s="637"/>
      <c r="DO25" s="637"/>
      <c r="DP25" s="637"/>
      <c r="DQ25" s="637"/>
      <c r="DR25" s="637"/>
      <c r="DS25" s="637"/>
      <c r="DT25" s="637"/>
      <c r="DU25" s="637"/>
      <c r="DV25" s="638"/>
      <c r="DW25" s="641">
        <v>20.100000000000001</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v>93324</v>
      </c>
      <c r="S26" s="619"/>
      <c r="T26" s="619"/>
      <c r="U26" s="619"/>
      <c r="V26" s="619"/>
      <c r="W26" s="619"/>
      <c r="X26" s="619"/>
      <c r="Y26" s="620"/>
      <c r="Z26" s="671">
        <v>0.3</v>
      </c>
      <c r="AA26" s="671"/>
      <c r="AB26" s="671"/>
      <c r="AC26" s="671"/>
      <c r="AD26" s="672">
        <v>93324</v>
      </c>
      <c r="AE26" s="672"/>
      <c r="AF26" s="672"/>
      <c r="AG26" s="672"/>
      <c r="AH26" s="672"/>
      <c r="AI26" s="672"/>
      <c r="AJ26" s="672"/>
      <c r="AK26" s="672"/>
      <c r="AL26" s="641">
        <v>0.5</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2317218</v>
      </c>
      <c r="CS26" s="619"/>
      <c r="CT26" s="619"/>
      <c r="CU26" s="619"/>
      <c r="CV26" s="619"/>
      <c r="CW26" s="619"/>
      <c r="CX26" s="619"/>
      <c r="CY26" s="620"/>
      <c r="CZ26" s="621">
        <v>6.9</v>
      </c>
      <c r="DA26" s="639"/>
      <c r="DB26" s="639"/>
      <c r="DC26" s="640"/>
      <c r="DD26" s="624">
        <v>2300394</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3539772</v>
      </c>
      <c r="S27" s="619"/>
      <c r="T27" s="619"/>
      <c r="U27" s="619"/>
      <c r="V27" s="619"/>
      <c r="W27" s="619"/>
      <c r="X27" s="619"/>
      <c r="Y27" s="620"/>
      <c r="Z27" s="671">
        <v>10.3</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5789525</v>
      </c>
      <c r="BH27" s="619"/>
      <c r="BI27" s="619"/>
      <c r="BJ27" s="619"/>
      <c r="BK27" s="619"/>
      <c r="BL27" s="619"/>
      <c r="BM27" s="619"/>
      <c r="BN27" s="620"/>
      <c r="BO27" s="671">
        <v>100</v>
      </c>
      <c r="BP27" s="671"/>
      <c r="BQ27" s="671"/>
      <c r="BR27" s="671"/>
      <c r="BS27" s="624">
        <v>61235</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6796568</v>
      </c>
      <c r="CS27" s="637"/>
      <c r="CT27" s="637"/>
      <c r="CU27" s="637"/>
      <c r="CV27" s="637"/>
      <c r="CW27" s="637"/>
      <c r="CX27" s="637"/>
      <c r="CY27" s="638"/>
      <c r="CZ27" s="621">
        <v>20.100000000000001</v>
      </c>
      <c r="DA27" s="639"/>
      <c r="DB27" s="639"/>
      <c r="DC27" s="640"/>
      <c r="DD27" s="624">
        <v>1829050</v>
      </c>
      <c r="DE27" s="637"/>
      <c r="DF27" s="637"/>
      <c r="DG27" s="637"/>
      <c r="DH27" s="637"/>
      <c r="DI27" s="637"/>
      <c r="DJ27" s="637"/>
      <c r="DK27" s="638"/>
      <c r="DL27" s="624">
        <v>1805581</v>
      </c>
      <c r="DM27" s="637"/>
      <c r="DN27" s="637"/>
      <c r="DO27" s="637"/>
      <c r="DP27" s="637"/>
      <c r="DQ27" s="637"/>
      <c r="DR27" s="637"/>
      <c r="DS27" s="637"/>
      <c r="DT27" s="637"/>
      <c r="DU27" s="637"/>
      <c r="DV27" s="638"/>
      <c r="DW27" s="641">
        <v>10</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121771</v>
      </c>
      <c r="S28" s="619"/>
      <c r="T28" s="619"/>
      <c r="U28" s="619"/>
      <c r="V28" s="619"/>
      <c r="W28" s="619"/>
      <c r="X28" s="619"/>
      <c r="Y28" s="620"/>
      <c r="Z28" s="671">
        <v>0.4</v>
      </c>
      <c r="AA28" s="671"/>
      <c r="AB28" s="671"/>
      <c r="AC28" s="671"/>
      <c r="AD28" s="672">
        <v>8576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3838402</v>
      </c>
      <c r="CS28" s="619"/>
      <c r="CT28" s="619"/>
      <c r="CU28" s="619"/>
      <c r="CV28" s="619"/>
      <c r="CW28" s="619"/>
      <c r="CX28" s="619"/>
      <c r="CY28" s="620"/>
      <c r="CZ28" s="621">
        <v>11.4</v>
      </c>
      <c r="DA28" s="639"/>
      <c r="DB28" s="639"/>
      <c r="DC28" s="640"/>
      <c r="DD28" s="624">
        <v>3805864</v>
      </c>
      <c r="DE28" s="619"/>
      <c r="DF28" s="619"/>
      <c r="DG28" s="619"/>
      <c r="DH28" s="619"/>
      <c r="DI28" s="619"/>
      <c r="DJ28" s="619"/>
      <c r="DK28" s="620"/>
      <c r="DL28" s="624">
        <v>3805864</v>
      </c>
      <c r="DM28" s="619"/>
      <c r="DN28" s="619"/>
      <c r="DO28" s="619"/>
      <c r="DP28" s="619"/>
      <c r="DQ28" s="619"/>
      <c r="DR28" s="619"/>
      <c r="DS28" s="619"/>
      <c r="DT28" s="619"/>
      <c r="DU28" s="619"/>
      <c r="DV28" s="620"/>
      <c r="DW28" s="641">
        <v>21</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62913</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3830768</v>
      </c>
      <c r="CS29" s="637"/>
      <c r="CT29" s="637"/>
      <c r="CU29" s="637"/>
      <c r="CV29" s="637"/>
      <c r="CW29" s="637"/>
      <c r="CX29" s="637"/>
      <c r="CY29" s="638"/>
      <c r="CZ29" s="621">
        <v>11.4</v>
      </c>
      <c r="DA29" s="639"/>
      <c r="DB29" s="639"/>
      <c r="DC29" s="640"/>
      <c r="DD29" s="624">
        <v>3798230</v>
      </c>
      <c r="DE29" s="637"/>
      <c r="DF29" s="637"/>
      <c r="DG29" s="637"/>
      <c r="DH29" s="637"/>
      <c r="DI29" s="637"/>
      <c r="DJ29" s="637"/>
      <c r="DK29" s="638"/>
      <c r="DL29" s="624">
        <v>3798230</v>
      </c>
      <c r="DM29" s="637"/>
      <c r="DN29" s="637"/>
      <c r="DO29" s="637"/>
      <c r="DP29" s="637"/>
      <c r="DQ29" s="637"/>
      <c r="DR29" s="637"/>
      <c r="DS29" s="637"/>
      <c r="DT29" s="637"/>
      <c r="DU29" s="637"/>
      <c r="DV29" s="638"/>
      <c r="DW29" s="641">
        <v>21</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1147390</v>
      </c>
      <c r="S30" s="619"/>
      <c r="T30" s="619"/>
      <c r="U30" s="619"/>
      <c r="V30" s="619"/>
      <c r="W30" s="619"/>
      <c r="X30" s="619"/>
      <c r="Y30" s="620"/>
      <c r="Z30" s="671">
        <v>3.4</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98.8</v>
      </c>
      <c r="BH30" s="685"/>
      <c r="BI30" s="685"/>
      <c r="BJ30" s="685"/>
      <c r="BK30" s="685"/>
      <c r="BL30" s="685"/>
      <c r="BM30" s="686">
        <v>93.8</v>
      </c>
      <c r="BN30" s="685"/>
      <c r="BO30" s="685"/>
      <c r="BP30" s="685"/>
      <c r="BQ30" s="687"/>
      <c r="BR30" s="684">
        <v>98.7</v>
      </c>
      <c r="BS30" s="685"/>
      <c r="BT30" s="685"/>
      <c r="BU30" s="685"/>
      <c r="BV30" s="685"/>
      <c r="BW30" s="685"/>
      <c r="BX30" s="686">
        <v>93.5</v>
      </c>
      <c r="BY30" s="685"/>
      <c r="BZ30" s="685"/>
      <c r="CA30" s="685"/>
      <c r="CB30" s="687"/>
      <c r="CD30" s="690"/>
      <c r="CE30" s="691"/>
      <c r="CF30" s="655" t="s">
        <v>288</v>
      </c>
      <c r="CG30" s="652"/>
      <c r="CH30" s="652"/>
      <c r="CI30" s="652"/>
      <c r="CJ30" s="652"/>
      <c r="CK30" s="652"/>
      <c r="CL30" s="652"/>
      <c r="CM30" s="652"/>
      <c r="CN30" s="652"/>
      <c r="CO30" s="652"/>
      <c r="CP30" s="652"/>
      <c r="CQ30" s="653"/>
      <c r="CR30" s="618">
        <v>3499275</v>
      </c>
      <c r="CS30" s="619"/>
      <c r="CT30" s="619"/>
      <c r="CU30" s="619"/>
      <c r="CV30" s="619"/>
      <c r="CW30" s="619"/>
      <c r="CX30" s="619"/>
      <c r="CY30" s="620"/>
      <c r="CZ30" s="621">
        <v>10.4</v>
      </c>
      <c r="DA30" s="639"/>
      <c r="DB30" s="639"/>
      <c r="DC30" s="640"/>
      <c r="DD30" s="624">
        <v>3466737</v>
      </c>
      <c r="DE30" s="619"/>
      <c r="DF30" s="619"/>
      <c r="DG30" s="619"/>
      <c r="DH30" s="619"/>
      <c r="DI30" s="619"/>
      <c r="DJ30" s="619"/>
      <c r="DK30" s="620"/>
      <c r="DL30" s="624">
        <v>3466737</v>
      </c>
      <c r="DM30" s="619"/>
      <c r="DN30" s="619"/>
      <c r="DO30" s="619"/>
      <c r="DP30" s="619"/>
      <c r="DQ30" s="619"/>
      <c r="DR30" s="619"/>
      <c r="DS30" s="619"/>
      <c r="DT30" s="619"/>
      <c r="DU30" s="619"/>
      <c r="DV30" s="620"/>
      <c r="DW30" s="641">
        <v>19.100000000000001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564772</v>
      </c>
      <c r="S31" s="619"/>
      <c r="T31" s="619"/>
      <c r="U31" s="619"/>
      <c r="V31" s="619"/>
      <c r="W31" s="619"/>
      <c r="X31" s="619"/>
      <c r="Y31" s="620"/>
      <c r="Z31" s="671">
        <v>1.7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98.9</v>
      </c>
      <c r="BH31" s="637"/>
      <c r="BI31" s="637"/>
      <c r="BJ31" s="637"/>
      <c r="BK31" s="637"/>
      <c r="BL31" s="637"/>
      <c r="BM31" s="673">
        <v>95.1</v>
      </c>
      <c r="BN31" s="683"/>
      <c r="BO31" s="683"/>
      <c r="BP31" s="683"/>
      <c r="BQ31" s="647"/>
      <c r="BR31" s="682">
        <v>98.9</v>
      </c>
      <c r="BS31" s="637"/>
      <c r="BT31" s="637"/>
      <c r="BU31" s="637"/>
      <c r="BV31" s="637"/>
      <c r="BW31" s="637"/>
      <c r="BX31" s="673">
        <v>95</v>
      </c>
      <c r="BY31" s="683"/>
      <c r="BZ31" s="683"/>
      <c r="CA31" s="683"/>
      <c r="CB31" s="647"/>
      <c r="CD31" s="690"/>
      <c r="CE31" s="691"/>
      <c r="CF31" s="655" t="s">
        <v>292</v>
      </c>
      <c r="CG31" s="652"/>
      <c r="CH31" s="652"/>
      <c r="CI31" s="652"/>
      <c r="CJ31" s="652"/>
      <c r="CK31" s="652"/>
      <c r="CL31" s="652"/>
      <c r="CM31" s="652"/>
      <c r="CN31" s="652"/>
      <c r="CO31" s="652"/>
      <c r="CP31" s="652"/>
      <c r="CQ31" s="653"/>
      <c r="CR31" s="618">
        <v>331493</v>
      </c>
      <c r="CS31" s="637"/>
      <c r="CT31" s="637"/>
      <c r="CU31" s="637"/>
      <c r="CV31" s="637"/>
      <c r="CW31" s="637"/>
      <c r="CX31" s="637"/>
      <c r="CY31" s="638"/>
      <c r="CZ31" s="621">
        <v>1</v>
      </c>
      <c r="DA31" s="639"/>
      <c r="DB31" s="639"/>
      <c r="DC31" s="640"/>
      <c r="DD31" s="624">
        <v>331493</v>
      </c>
      <c r="DE31" s="637"/>
      <c r="DF31" s="637"/>
      <c r="DG31" s="637"/>
      <c r="DH31" s="637"/>
      <c r="DI31" s="637"/>
      <c r="DJ31" s="637"/>
      <c r="DK31" s="638"/>
      <c r="DL31" s="624">
        <v>331493</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659786</v>
      </c>
      <c r="S32" s="619"/>
      <c r="T32" s="619"/>
      <c r="U32" s="619"/>
      <c r="V32" s="619"/>
      <c r="W32" s="619"/>
      <c r="X32" s="619"/>
      <c r="Y32" s="620"/>
      <c r="Z32" s="671">
        <v>1.9</v>
      </c>
      <c r="AA32" s="671"/>
      <c r="AB32" s="671"/>
      <c r="AC32" s="671"/>
      <c r="AD32" s="672">
        <v>84</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98.5</v>
      </c>
      <c r="BH32" s="603"/>
      <c r="BI32" s="603"/>
      <c r="BJ32" s="603"/>
      <c r="BK32" s="603"/>
      <c r="BL32" s="603"/>
      <c r="BM32" s="666">
        <v>91</v>
      </c>
      <c r="BN32" s="603"/>
      <c r="BO32" s="603"/>
      <c r="BP32" s="603"/>
      <c r="BQ32" s="660"/>
      <c r="BR32" s="681">
        <v>98.2</v>
      </c>
      <c r="BS32" s="603"/>
      <c r="BT32" s="603"/>
      <c r="BU32" s="603"/>
      <c r="BV32" s="603"/>
      <c r="BW32" s="603"/>
      <c r="BX32" s="666">
        <v>90.6</v>
      </c>
      <c r="BY32" s="603"/>
      <c r="BZ32" s="603"/>
      <c r="CA32" s="603"/>
      <c r="CB32" s="660"/>
      <c r="CD32" s="692"/>
      <c r="CE32" s="693"/>
      <c r="CF32" s="655" t="s">
        <v>295</v>
      </c>
      <c r="CG32" s="652"/>
      <c r="CH32" s="652"/>
      <c r="CI32" s="652"/>
      <c r="CJ32" s="652"/>
      <c r="CK32" s="652"/>
      <c r="CL32" s="652"/>
      <c r="CM32" s="652"/>
      <c r="CN32" s="652"/>
      <c r="CO32" s="652"/>
      <c r="CP32" s="652"/>
      <c r="CQ32" s="653"/>
      <c r="CR32" s="618">
        <v>7634</v>
      </c>
      <c r="CS32" s="619"/>
      <c r="CT32" s="619"/>
      <c r="CU32" s="619"/>
      <c r="CV32" s="619"/>
      <c r="CW32" s="619"/>
      <c r="CX32" s="619"/>
      <c r="CY32" s="620"/>
      <c r="CZ32" s="621">
        <v>0</v>
      </c>
      <c r="DA32" s="639"/>
      <c r="DB32" s="639"/>
      <c r="DC32" s="640"/>
      <c r="DD32" s="624">
        <v>7634</v>
      </c>
      <c r="DE32" s="619"/>
      <c r="DF32" s="619"/>
      <c r="DG32" s="619"/>
      <c r="DH32" s="619"/>
      <c r="DI32" s="619"/>
      <c r="DJ32" s="619"/>
      <c r="DK32" s="620"/>
      <c r="DL32" s="624">
        <v>7634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2588475</v>
      </c>
      <c r="S33" s="619"/>
      <c r="T33" s="619"/>
      <c r="U33" s="619"/>
      <c r="V33" s="619"/>
      <c r="W33" s="619"/>
      <c r="X33" s="619"/>
      <c r="Y33" s="620"/>
      <c r="Z33" s="671">
        <v>7.6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15526052</v>
      </c>
      <c r="CS33" s="637"/>
      <c r="CT33" s="637"/>
      <c r="CU33" s="637"/>
      <c r="CV33" s="637"/>
      <c r="CW33" s="637"/>
      <c r="CX33" s="637"/>
      <c r="CY33" s="638"/>
      <c r="CZ33" s="621">
        <v>46</v>
      </c>
      <c r="DA33" s="639"/>
      <c r="DB33" s="639"/>
      <c r="DC33" s="640"/>
      <c r="DD33" s="624">
        <v>12606066</v>
      </c>
      <c r="DE33" s="637"/>
      <c r="DF33" s="637"/>
      <c r="DG33" s="637"/>
      <c r="DH33" s="637"/>
      <c r="DI33" s="637"/>
      <c r="DJ33" s="637"/>
      <c r="DK33" s="638"/>
      <c r="DL33" s="624">
        <v>8246391</v>
      </c>
      <c r="DM33" s="637"/>
      <c r="DN33" s="637"/>
      <c r="DO33" s="637"/>
      <c r="DP33" s="637"/>
      <c r="DQ33" s="637"/>
      <c r="DR33" s="637"/>
      <c r="DS33" s="637"/>
      <c r="DT33" s="637"/>
      <c r="DU33" s="637"/>
      <c r="DV33" s="638"/>
      <c r="DW33" s="641">
        <v>45.5</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3289026</v>
      </c>
      <c r="CS34" s="619"/>
      <c r="CT34" s="619"/>
      <c r="CU34" s="619"/>
      <c r="CV34" s="619"/>
      <c r="CW34" s="619"/>
      <c r="CX34" s="619"/>
      <c r="CY34" s="620"/>
      <c r="CZ34" s="621">
        <v>9.6999999999999993</v>
      </c>
      <c r="DA34" s="639"/>
      <c r="DB34" s="639"/>
      <c r="DC34" s="640"/>
      <c r="DD34" s="624">
        <v>2890801</v>
      </c>
      <c r="DE34" s="619"/>
      <c r="DF34" s="619"/>
      <c r="DG34" s="619"/>
      <c r="DH34" s="619"/>
      <c r="DI34" s="619"/>
      <c r="DJ34" s="619"/>
      <c r="DK34" s="620"/>
      <c r="DL34" s="624">
        <v>1651414</v>
      </c>
      <c r="DM34" s="619"/>
      <c r="DN34" s="619"/>
      <c r="DO34" s="619"/>
      <c r="DP34" s="619"/>
      <c r="DQ34" s="619"/>
      <c r="DR34" s="619"/>
      <c r="DS34" s="619"/>
      <c r="DT34" s="619"/>
      <c r="DU34" s="619"/>
      <c r="DV34" s="620"/>
      <c r="DW34" s="641">
        <v>9.1</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1061775</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5021714</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-532090</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738829</v>
      </c>
      <c r="CS35" s="637"/>
      <c r="CT35" s="637"/>
      <c r="CU35" s="637"/>
      <c r="CV35" s="637"/>
      <c r="CW35" s="637"/>
      <c r="CX35" s="637"/>
      <c r="CY35" s="638"/>
      <c r="CZ35" s="621">
        <v>2.2000000000000002</v>
      </c>
      <c r="DA35" s="639"/>
      <c r="DB35" s="639"/>
      <c r="DC35" s="640"/>
      <c r="DD35" s="624">
        <v>679027</v>
      </c>
      <c r="DE35" s="637"/>
      <c r="DF35" s="637"/>
      <c r="DG35" s="637"/>
      <c r="DH35" s="637"/>
      <c r="DI35" s="637"/>
      <c r="DJ35" s="637"/>
      <c r="DK35" s="638"/>
      <c r="DL35" s="624">
        <v>648959</v>
      </c>
      <c r="DM35" s="637"/>
      <c r="DN35" s="637"/>
      <c r="DO35" s="637"/>
      <c r="DP35" s="637"/>
      <c r="DQ35" s="637"/>
      <c r="DR35" s="637"/>
      <c r="DS35" s="637"/>
      <c r="DT35" s="637"/>
      <c r="DU35" s="637"/>
      <c r="DV35" s="638"/>
      <c r="DW35" s="641">
        <v>3.6</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34221703</v>
      </c>
      <c r="S36" s="659"/>
      <c r="T36" s="659"/>
      <c r="U36" s="659"/>
      <c r="V36" s="659"/>
      <c r="W36" s="659"/>
      <c r="X36" s="659"/>
      <c r="Y36" s="662"/>
      <c r="Z36" s="663">
        <v>100</v>
      </c>
      <c r="AA36" s="663"/>
      <c r="AB36" s="663"/>
      <c r="AC36" s="663"/>
      <c r="AD36" s="664">
        <v>17053817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1805663</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-540673</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6761931</v>
      </c>
      <c r="CS36" s="619"/>
      <c r="CT36" s="619"/>
      <c r="CU36" s="619"/>
      <c r="CV36" s="619"/>
      <c r="CW36" s="619"/>
      <c r="CX36" s="619"/>
      <c r="CY36" s="620"/>
      <c r="CZ36" s="621">
        <v>20</v>
      </c>
      <c r="DA36" s="639"/>
      <c r="DB36" s="639"/>
      <c r="DC36" s="640"/>
      <c r="DD36" s="624">
        <v>5347923</v>
      </c>
      <c r="DE36" s="619"/>
      <c r="DF36" s="619"/>
      <c r="DG36" s="619"/>
      <c r="DH36" s="619"/>
      <c r="DI36" s="619"/>
      <c r="DJ36" s="619"/>
      <c r="DK36" s="620"/>
      <c r="DL36" s="624">
        <v>4170830</v>
      </c>
      <c r="DM36" s="619"/>
      <c r="DN36" s="619"/>
      <c r="DO36" s="619"/>
      <c r="DP36" s="619"/>
      <c r="DQ36" s="619"/>
      <c r="DR36" s="619"/>
      <c r="DS36" s="619"/>
      <c r="DT36" s="619"/>
      <c r="DU36" s="619"/>
      <c r="DV36" s="620"/>
      <c r="DW36" s="641">
        <v>23</v>
      </c>
      <c r="DX36" s="642"/>
      <c r="DY36" s="642"/>
      <c r="DZ36" s="642"/>
      <c r="EA36" s="642"/>
      <c r="EB36" s="642"/>
      <c r="EC36" s="643"/>
    </row>
    <row r="37" spans="2:133" ht="11.25" customHeight="1">
      <c r="AQ37" s="644" t="s">
        <v>310</v>
      </c>
      <c r="AR37" s="645"/>
      <c r="AS37" s="645"/>
      <c r="AT37" s="645"/>
      <c r="AU37" s="645"/>
      <c r="AV37" s="645"/>
      <c r="AW37" s="645"/>
      <c r="AX37" s="645"/>
      <c r="AY37" s="646"/>
      <c r="AZ37" s="618">
        <v>659059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10060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3767764</v>
      </c>
      <c r="CS37" s="637"/>
      <c r="CT37" s="637"/>
      <c r="CU37" s="637"/>
      <c r="CV37" s="637"/>
      <c r="CW37" s="637"/>
      <c r="CX37" s="637"/>
      <c r="CY37" s="638"/>
      <c r="CZ37" s="621">
        <v>11.2</v>
      </c>
      <c r="DA37" s="639"/>
      <c r="DB37" s="639"/>
      <c r="DC37" s="640"/>
      <c r="DD37" s="624">
        <v>2843666</v>
      </c>
      <c r="DE37" s="637"/>
      <c r="DF37" s="637"/>
      <c r="DG37" s="637"/>
      <c r="DH37" s="637"/>
      <c r="DI37" s="637"/>
      <c r="DJ37" s="637"/>
      <c r="DK37" s="638"/>
      <c r="DL37" s="624">
        <v>2667188</v>
      </c>
      <c r="DM37" s="637"/>
      <c r="DN37" s="637"/>
      <c r="DO37" s="637"/>
      <c r="DP37" s="637"/>
      <c r="DQ37" s="637"/>
      <c r="DR37" s="637"/>
      <c r="DS37" s="637"/>
      <c r="DT37" s="637"/>
      <c r="DU37" s="637"/>
      <c r="DV37" s="638"/>
      <c r="DW37" s="641">
        <v>14.7</v>
      </c>
      <c r="DX37" s="642"/>
      <c r="DY37" s="642"/>
      <c r="DZ37" s="642"/>
      <c r="EA37" s="642"/>
      <c r="EB37" s="642"/>
      <c r="EC37" s="643"/>
    </row>
    <row r="38" spans="2:133" ht="11.25" customHeight="1">
      <c r="AQ38" s="644" t="s">
        <v>313</v>
      </c>
      <c r="AR38" s="645"/>
      <c r="AS38" s="645"/>
      <c r="AT38" s="645"/>
      <c r="AU38" s="645"/>
      <c r="AV38" s="645"/>
      <c r="AW38" s="645"/>
      <c r="AX38" s="645"/>
      <c r="AY38" s="646"/>
      <c r="AZ38" s="618">
        <v>211742</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16327</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3004309</v>
      </c>
      <c r="CS38" s="619"/>
      <c r="CT38" s="619"/>
      <c r="CU38" s="619"/>
      <c r="CV38" s="619"/>
      <c r="CW38" s="619"/>
      <c r="CX38" s="619"/>
      <c r="CY38" s="620"/>
      <c r="CZ38" s="621">
        <v>8.9</v>
      </c>
      <c r="DA38" s="639"/>
      <c r="DB38" s="639"/>
      <c r="DC38" s="640"/>
      <c r="DD38" s="624">
        <v>2488511</v>
      </c>
      <c r="DE38" s="619"/>
      <c r="DF38" s="619"/>
      <c r="DG38" s="619"/>
      <c r="DH38" s="619"/>
      <c r="DI38" s="619"/>
      <c r="DJ38" s="619"/>
      <c r="DK38" s="620"/>
      <c r="DL38" s="624">
        <v>1775188</v>
      </c>
      <c r="DM38" s="619"/>
      <c r="DN38" s="619"/>
      <c r="DO38" s="619"/>
      <c r="DP38" s="619"/>
      <c r="DQ38" s="619"/>
      <c r="DR38" s="619"/>
      <c r="DS38" s="619"/>
      <c r="DT38" s="619"/>
      <c r="DU38" s="619"/>
      <c r="DV38" s="620"/>
      <c r="DW38" s="641">
        <v>9.8000000000000007</v>
      </c>
      <c r="DX38" s="642"/>
      <c r="DY38" s="642"/>
      <c r="DZ38" s="642"/>
      <c r="EA38" s="642"/>
      <c r="EB38" s="642"/>
      <c r="EC38" s="643"/>
    </row>
    <row r="39" spans="2:133" ht="11.25" customHeight="1">
      <c r="AQ39" s="644" t="s">
        <v>316</v>
      </c>
      <c r="AR39" s="645"/>
      <c r="AS39" s="645"/>
      <c r="AT39" s="645"/>
      <c r="AU39" s="645"/>
      <c r="AV39" s="645"/>
      <c r="AW39" s="645"/>
      <c r="AX39" s="645"/>
      <c r="AY39" s="646"/>
      <c r="AZ39" s="618">
        <v>26885</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94</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1320112</v>
      </c>
      <c r="CS39" s="637"/>
      <c r="CT39" s="637"/>
      <c r="CU39" s="637"/>
      <c r="CV39" s="637"/>
      <c r="CW39" s="637"/>
      <c r="CX39" s="637"/>
      <c r="CY39" s="638"/>
      <c r="CZ39" s="621">
        <v>3.9</v>
      </c>
      <c r="DA39" s="639"/>
      <c r="DB39" s="639"/>
      <c r="DC39" s="640"/>
      <c r="DD39" s="624">
        <v>1197924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793423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105</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411845</v>
      </c>
      <c r="CS40" s="619"/>
      <c r="CT40" s="619"/>
      <c r="CU40" s="619"/>
      <c r="CV40" s="619"/>
      <c r="CW40" s="619"/>
      <c r="CX40" s="619"/>
      <c r="CY40" s="620"/>
      <c r="CZ40" s="621">
        <v>1.2</v>
      </c>
      <c r="DA40" s="639"/>
      <c r="DB40" s="639"/>
      <c r="DC40" s="640"/>
      <c r="DD40" s="624">
        <v>1880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1524942</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269</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3644134</v>
      </c>
      <c r="CS42" s="619"/>
      <c r="CT42" s="619"/>
      <c r="CU42" s="619"/>
      <c r="CV42" s="619"/>
      <c r="CW42" s="619"/>
      <c r="CX42" s="619"/>
      <c r="CY42" s="620"/>
      <c r="CZ42" s="621">
        <v>10.8</v>
      </c>
      <c r="DA42" s="622"/>
      <c r="DB42" s="622"/>
      <c r="DC42" s="623"/>
      <c r="DD42" s="624">
        <v>535067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88252</v>
      </c>
      <c r="CS43" s="637"/>
      <c r="CT43" s="637"/>
      <c r="CU43" s="637"/>
      <c r="CV43" s="637"/>
      <c r="CW43" s="637"/>
      <c r="CX43" s="637"/>
      <c r="CY43" s="638"/>
      <c r="CZ43" s="621">
        <v>0.3</v>
      </c>
      <c r="DA43" s="639"/>
      <c r="DB43" s="639"/>
      <c r="DC43" s="640"/>
      <c r="DD43" s="624">
        <v>88252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3644134</v>
      </c>
      <c r="CS44" s="619"/>
      <c r="CT44" s="619"/>
      <c r="CU44" s="619"/>
      <c r="CV44" s="619"/>
      <c r="CW44" s="619"/>
      <c r="CX44" s="619"/>
      <c r="CY44" s="620"/>
      <c r="CZ44" s="621">
        <v>10.8</v>
      </c>
      <c r="DA44" s="622"/>
      <c r="DB44" s="622"/>
      <c r="DC44" s="623"/>
      <c r="DD44" s="624">
        <v>535067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2077227</v>
      </c>
      <c r="CS45" s="637"/>
      <c r="CT45" s="637"/>
      <c r="CU45" s="637"/>
      <c r="CV45" s="637"/>
      <c r="CW45" s="637"/>
      <c r="CX45" s="637"/>
      <c r="CY45" s="638"/>
      <c r="CZ45" s="621">
        <v>6.2</v>
      </c>
      <c r="DA45" s="639"/>
      <c r="DB45" s="639"/>
      <c r="DC45" s="640"/>
      <c r="DD45" s="624">
        <v>82174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1486779</v>
      </c>
      <c r="CS46" s="619"/>
      <c r="CT46" s="619"/>
      <c r="CU46" s="619"/>
      <c r="CV46" s="619"/>
      <c r="CW46" s="619"/>
      <c r="CX46" s="619"/>
      <c r="CY46" s="620"/>
      <c r="CZ46" s="621">
        <v>4.4000000000000004</v>
      </c>
      <c r="DA46" s="622"/>
      <c r="DB46" s="622"/>
      <c r="DC46" s="623"/>
      <c r="DD46" s="624">
        <v>450265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33744732</v>
      </c>
      <c r="CS49" s="603"/>
      <c r="CT49" s="603"/>
      <c r="CU49" s="603"/>
      <c r="CV49" s="603"/>
      <c r="CW49" s="603"/>
      <c r="CX49" s="603"/>
      <c r="CY49" s="604"/>
      <c r="CZ49" s="605">
        <v>100</v>
      </c>
      <c r="DA49" s="606"/>
      <c r="DB49" s="606"/>
      <c r="DC49" s="607"/>
      <c r="DD49" s="608">
        <v>22557009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34506</v>
      </c>
      <c r="R7" s="1131"/>
      <c r="S7" s="1131"/>
      <c r="T7" s="1131"/>
      <c r="U7" s="1131"/>
      <c r="V7" s="1131">
        <v>34029</v>
      </c>
      <c r="W7" s="1131"/>
      <c r="X7" s="1131"/>
      <c r="Y7" s="1131"/>
      <c r="Z7" s="1131"/>
      <c r="AA7" s="1131">
        <v>477</v>
      </c>
      <c r="AB7" s="1131"/>
      <c r="AC7" s="1131"/>
      <c r="AD7" s="1131"/>
      <c r="AE7" s="1132"/>
      <c r="AF7" s="1133">
        <v>468</v>
      </c>
      <c r="AG7" s="1134"/>
      <c r="AH7" s="1134"/>
      <c r="AI7" s="1134"/>
      <c r="AJ7" s="1135"/>
      <c r="AK7" s="1117">
        <v>1147</v>
      </c>
      <c r="AL7" s="1118"/>
      <c r="AM7" s="1118"/>
      <c r="AN7" s="1118"/>
      <c r="AO7" s="1118"/>
      <c r="AP7" s="1118">
        <v>35523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2</v>
      </c>
      <c r="CI7" s="1115"/>
      <c r="CJ7" s="1115"/>
      <c r="CK7" s="1115"/>
      <c r="CL7" s="1116"/>
      <c r="CM7" s="1114">
        <v>26</v>
      </c>
      <c r="CN7" s="1115"/>
      <c r="CO7" s="1115"/>
      <c r="CP7" s="1115"/>
      <c r="CQ7" s="1116"/>
      <c r="CR7" s="1114">
        <v>10</v>
      </c>
      <c r="CS7" s="1115"/>
      <c r="CT7" s="1115"/>
      <c r="CU7" s="1115"/>
      <c r="CV7" s="1116"/>
      <c r="CW7" s="1114">
        <v>0</v>
      </c>
      <c r="CX7" s="1115"/>
      <c r="CY7" s="1115"/>
      <c r="CZ7" s="1115"/>
      <c r="DA7" s="1116"/>
      <c r="DB7" s="1114" t="s">
        <v>546</v>
      </c>
      <c r="DC7" s="1115"/>
      <c r="DD7" s="1115"/>
      <c r="DE7" s="1115"/>
      <c r="DF7" s="1116"/>
      <c r="DG7" s="1114" t="s">
        <v>546</v>
      </c>
      <c r="DH7" s="1115"/>
      <c r="DI7" s="1115"/>
      <c r="DJ7" s="1115"/>
      <c r="DK7" s="1116"/>
      <c r="DL7" s="1114" t="s">
        <v>546</v>
      </c>
      <c r="DM7" s="1115"/>
      <c r="DN7" s="1115"/>
      <c r="DO7" s="1115"/>
      <c r="DP7" s="1116"/>
      <c r="DQ7" s="1114" t="s">
        <v>546</v>
      </c>
      <c r="DR7" s="1115"/>
      <c r="DS7" s="1115"/>
      <c r="DT7" s="1115"/>
      <c r="DU7" s="1116"/>
      <c r="DV7" s="1141"/>
      <c r="DW7" s="1142"/>
      <c r="DX7" s="1142"/>
      <c r="DY7" s="1142"/>
      <c r="DZ7" s="1143"/>
      <c r="EA7" s="205"/>
    </row>
    <row r="8" spans="1:131" s="206" customFormat="1" ht="26.25" customHeight="1">
      <c r="A8" s="212">
        <v>2</v>
      </c>
      <c r="B8" s="1063" t="s">
        <v>360</v>
      </c>
      <c r="C8" s="1064"/>
      <c r="D8" s="1064"/>
      <c r="E8" s="1064"/>
      <c r="F8" s="1064"/>
      <c r="G8" s="1064"/>
      <c r="H8" s="1064"/>
      <c r="I8" s="1064"/>
      <c r="J8" s="1064"/>
      <c r="K8" s="1064"/>
      <c r="L8" s="1064"/>
      <c r="M8" s="1064"/>
      <c r="N8" s="1064"/>
      <c r="O8" s="1064"/>
      <c r="P8" s="1065"/>
      <c r="Q8" s="1069">
        <v>106</v>
      </c>
      <c r="R8" s="1070"/>
      <c r="S8" s="1070"/>
      <c r="T8" s="1070"/>
      <c r="U8" s="1070"/>
      <c r="V8" s="1070">
        <v>106</v>
      </c>
      <c r="W8" s="1070"/>
      <c r="X8" s="1070"/>
      <c r="Y8" s="1070"/>
      <c r="Z8" s="1070"/>
      <c r="AA8" s="1070">
        <v>0</v>
      </c>
      <c r="AB8" s="1070"/>
      <c r="AC8" s="1070"/>
      <c r="AD8" s="1070"/>
      <c r="AE8" s="1071"/>
      <c r="AF8" s="1045" t="s">
        <v>108</v>
      </c>
      <c r="AG8" s="1046"/>
      <c r="AH8" s="1046"/>
      <c r="AI8" s="1046"/>
      <c r="AJ8" s="1047"/>
      <c r="AK8" s="1112">
        <v>1</v>
      </c>
      <c r="AL8" s="1113"/>
      <c r="AM8" s="1113"/>
      <c r="AN8" s="1113"/>
      <c r="AO8" s="1113"/>
      <c r="AP8" s="1113">
        <v>315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535</v>
      </c>
      <c r="BT8" s="1041"/>
      <c r="BU8" s="1041"/>
      <c r="BV8" s="1041"/>
      <c r="BW8" s="1041"/>
      <c r="BX8" s="1041"/>
      <c r="BY8" s="1041"/>
      <c r="BZ8" s="1041"/>
      <c r="CA8" s="1041"/>
      <c r="CB8" s="1041"/>
      <c r="CC8" s="1041"/>
      <c r="CD8" s="1041"/>
      <c r="CE8" s="1041"/>
      <c r="CF8" s="1041"/>
      <c r="CG8" s="1042"/>
      <c r="CH8" s="1015">
        <v>-1</v>
      </c>
      <c r="CI8" s="1016"/>
      <c r="CJ8" s="1016"/>
      <c r="CK8" s="1016"/>
      <c r="CL8" s="1017"/>
      <c r="CM8" s="1015">
        <v>-42</v>
      </c>
      <c r="CN8" s="1016"/>
      <c r="CO8" s="1016"/>
      <c r="CP8" s="1016"/>
      <c r="CQ8" s="1017"/>
      <c r="CR8" s="1015">
        <v>11</v>
      </c>
      <c r="CS8" s="1016"/>
      <c r="CT8" s="1016"/>
      <c r="CU8" s="1016"/>
      <c r="CV8" s="1017"/>
      <c r="CW8" s="1015">
        <v>10</v>
      </c>
      <c r="CX8" s="1016"/>
      <c r="CY8" s="1016"/>
      <c r="CZ8" s="1016"/>
      <c r="DA8" s="1017"/>
      <c r="DB8" s="1015">
        <v>66</v>
      </c>
      <c r="DC8" s="1016"/>
      <c r="DD8" s="1016"/>
      <c r="DE8" s="1016"/>
      <c r="DF8" s="1017"/>
      <c r="DG8" s="1015" t="s">
        <v>546</v>
      </c>
      <c r="DH8" s="1016"/>
      <c r="DI8" s="1016"/>
      <c r="DJ8" s="1016"/>
      <c r="DK8" s="1017"/>
      <c r="DL8" s="1015" t="s">
        <v>547</v>
      </c>
      <c r="DM8" s="1016"/>
      <c r="DN8" s="1016"/>
      <c r="DO8" s="1016"/>
      <c r="DP8" s="1017"/>
      <c r="DQ8" s="1015" t="s">
        <v>546</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536</v>
      </c>
      <c r="BT9" s="1041"/>
      <c r="BU9" s="1041"/>
      <c r="BV9" s="1041"/>
      <c r="BW9" s="1041"/>
      <c r="BX9" s="1041"/>
      <c r="BY9" s="1041"/>
      <c r="BZ9" s="1041"/>
      <c r="CA9" s="1041"/>
      <c r="CB9" s="1041"/>
      <c r="CC9" s="1041"/>
      <c r="CD9" s="1041"/>
      <c r="CE9" s="1041"/>
      <c r="CF9" s="1041"/>
      <c r="CG9" s="1042"/>
      <c r="CH9" s="1015">
        <v>-132</v>
      </c>
      <c r="CI9" s="1016"/>
      <c r="CJ9" s="1016"/>
      <c r="CK9" s="1016"/>
      <c r="CL9" s="1017"/>
      <c r="CM9" s="1015">
        <v>53</v>
      </c>
      <c r="CN9" s="1016"/>
      <c r="CO9" s="1016"/>
      <c r="CP9" s="1016"/>
      <c r="CQ9" s="1017"/>
      <c r="CR9" s="1015">
        <v>3</v>
      </c>
      <c r="CS9" s="1016"/>
      <c r="CT9" s="1016"/>
      <c r="CU9" s="1016"/>
      <c r="CV9" s="1017"/>
      <c r="CW9" s="1015">
        <v>46</v>
      </c>
      <c r="CX9" s="1016"/>
      <c r="CY9" s="1016"/>
      <c r="CZ9" s="1016"/>
      <c r="DA9" s="1017"/>
      <c r="DB9" s="1015" t="s">
        <v>546</v>
      </c>
      <c r="DC9" s="1016"/>
      <c r="DD9" s="1016"/>
      <c r="DE9" s="1016"/>
      <c r="DF9" s="1017"/>
      <c r="DG9" s="1015" t="s">
        <v>546</v>
      </c>
      <c r="DH9" s="1016"/>
      <c r="DI9" s="1016"/>
      <c r="DJ9" s="1016"/>
      <c r="DK9" s="1017"/>
      <c r="DL9" s="1015" t="s">
        <v>546</v>
      </c>
      <c r="DM9" s="1016"/>
      <c r="DN9" s="1016"/>
      <c r="DO9" s="1016"/>
      <c r="DP9" s="1017"/>
      <c r="DQ9" s="1015" t="s">
        <v>546</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537</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60</v>
      </c>
      <c r="CN10" s="1016"/>
      <c r="CO10" s="1016"/>
      <c r="CP10" s="1016"/>
      <c r="CQ10" s="1017"/>
      <c r="CR10" s="1015">
        <v>3</v>
      </c>
      <c r="CS10" s="1016"/>
      <c r="CT10" s="1016"/>
      <c r="CU10" s="1016"/>
      <c r="CV10" s="1017"/>
      <c r="CW10" s="1015">
        <v>4</v>
      </c>
      <c r="CX10" s="1016"/>
      <c r="CY10" s="1016"/>
      <c r="CZ10" s="1016"/>
      <c r="DA10" s="1017"/>
      <c r="DB10" s="1015" t="s">
        <v>546</v>
      </c>
      <c r="DC10" s="1016"/>
      <c r="DD10" s="1016"/>
      <c r="DE10" s="1016"/>
      <c r="DF10" s="1017"/>
      <c r="DG10" s="1015" t="s">
        <v>546</v>
      </c>
      <c r="DH10" s="1016"/>
      <c r="DI10" s="1016"/>
      <c r="DJ10" s="1016"/>
      <c r="DK10" s="1017"/>
      <c r="DL10" s="1015" t="s">
        <v>546</v>
      </c>
      <c r="DM10" s="1016"/>
      <c r="DN10" s="1016"/>
      <c r="DO10" s="1016"/>
      <c r="DP10" s="1017"/>
      <c r="DQ10" s="1015" t="s">
        <v>546</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34222</v>
      </c>
      <c r="R23" s="1095"/>
      <c r="S23" s="1095"/>
      <c r="T23" s="1095"/>
      <c r="U23" s="1095"/>
      <c r="V23" s="1095">
        <v>33745</v>
      </c>
      <c r="W23" s="1095"/>
      <c r="X23" s="1095"/>
      <c r="Y23" s="1095"/>
      <c r="Z23" s="1095"/>
      <c r="AA23" s="1095">
        <f t="shared" ref="AA23" si="0">SUM(AA7:AE22)</f>
        <v>477</v>
      </c>
      <c r="AB23" s="1095"/>
      <c r="AC23" s="1095"/>
      <c r="AD23" s="1095"/>
      <c r="AE23" s="1096"/>
      <c r="AF23" s="1097">
        <f t="shared" ref="AF23" si="1">SUM(AF7:AJ22)</f>
        <v>468</v>
      </c>
      <c r="AG23" s="1095"/>
      <c r="AH23" s="1095"/>
      <c r="AI23" s="1095"/>
      <c r="AJ23" s="1098"/>
      <c r="AK23" s="1099"/>
      <c r="AL23" s="1100"/>
      <c r="AM23" s="1100"/>
      <c r="AN23" s="1100"/>
      <c r="AO23" s="1100"/>
      <c r="AP23" s="1095">
        <f t="shared" ref="AP23" si="2">SUM(AP7:AT22)</f>
        <v>35838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8103</v>
      </c>
      <c r="R28" s="1080"/>
      <c r="S28" s="1080"/>
      <c r="T28" s="1080"/>
      <c r="U28" s="1080"/>
      <c r="V28" s="1080">
        <v>8635</v>
      </c>
      <c r="W28" s="1080"/>
      <c r="X28" s="1080"/>
      <c r="Y28" s="1080"/>
      <c r="Z28" s="1080"/>
      <c r="AA28" s="1080">
        <v>-532</v>
      </c>
      <c r="AB28" s="1080"/>
      <c r="AC28" s="1080"/>
      <c r="AD28" s="1080"/>
      <c r="AE28" s="1081"/>
      <c r="AF28" s="1082">
        <v>-532</v>
      </c>
      <c r="AG28" s="1080"/>
      <c r="AH28" s="1080"/>
      <c r="AI28" s="1080"/>
      <c r="AJ28" s="1083"/>
      <c r="AK28" s="1084">
        <v>793</v>
      </c>
      <c r="AL28" s="1072"/>
      <c r="AM28" s="1072"/>
      <c r="AN28" s="1072"/>
      <c r="AO28" s="1072"/>
      <c r="AP28" s="1072" t="s">
        <v>546</v>
      </c>
      <c r="AQ28" s="1072"/>
      <c r="AR28" s="1072"/>
      <c r="AS28" s="1072"/>
      <c r="AT28" s="1072"/>
      <c r="AU28" s="1072" t="s">
        <v>546</v>
      </c>
      <c r="AV28" s="1072"/>
      <c r="AW28" s="1072"/>
      <c r="AX28" s="1072"/>
      <c r="AY28" s="1072"/>
      <c r="AZ28" s="1073" t="s">
        <v>546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5912</v>
      </c>
      <c r="R29" s="1070"/>
      <c r="S29" s="1070"/>
      <c r="T29" s="1070"/>
      <c r="U29" s="1070"/>
      <c r="V29" s="1070">
        <v>5827</v>
      </c>
      <c r="W29" s="1070"/>
      <c r="X29" s="1070"/>
      <c r="Y29" s="1070"/>
      <c r="Z29" s="1070"/>
      <c r="AA29" s="1070">
        <v>85</v>
      </c>
      <c r="AB29" s="1070"/>
      <c r="AC29" s="1070"/>
      <c r="AD29" s="1070"/>
      <c r="AE29" s="1071"/>
      <c r="AF29" s="1045">
        <v>85</v>
      </c>
      <c r="AG29" s="1046"/>
      <c r="AH29" s="1046"/>
      <c r="AI29" s="1046"/>
      <c r="AJ29" s="1047"/>
      <c r="AK29" s="1006">
        <v>867</v>
      </c>
      <c r="AL29" s="997"/>
      <c r="AM29" s="997"/>
      <c r="AN29" s="997"/>
      <c r="AO29" s="997"/>
      <c r="AP29" s="997" t="s">
        <v>546</v>
      </c>
      <c r="AQ29" s="997"/>
      <c r="AR29" s="997"/>
      <c r="AS29" s="997"/>
      <c r="AT29" s="997"/>
      <c r="AU29" s="997" t="s">
        <v>546</v>
      </c>
      <c r="AV29" s="997"/>
      <c r="AW29" s="997"/>
      <c r="AX29" s="997"/>
      <c r="AY29" s="997"/>
      <c r="AZ29" s="1068" t="s">
        <v>546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476</v>
      </c>
      <c r="R30" s="1070"/>
      <c r="S30" s="1070"/>
      <c r="T30" s="1070"/>
      <c r="U30" s="1070"/>
      <c r="V30" s="1070">
        <v>471</v>
      </c>
      <c r="W30" s="1070"/>
      <c r="X30" s="1070"/>
      <c r="Y30" s="1070"/>
      <c r="Z30" s="1070"/>
      <c r="AA30" s="1070">
        <v>5</v>
      </c>
      <c r="AB30" s="1070"/>
      <c r="AC30" s="1070"/>
      <c r="AD30" s="1070"/>
      <c r="AE30" s="1071"/>
      <c r="AF30" s="1045">
        <v>5</v>
      </c>
      <c r="AG30" s="1046"/>
      <c r="AH30" s="1046"/>
      <c r="AI30" s="1046"/>
      <c r="AJ30" s="1047"/>
      <c r="AK30" s="1006">
        <v>183</v>
      </c>
      <c r="AL30" s="997"/>
      <c r="AM30" s="997"/>
      <c r="AN30" s="997"/>
      <c r="AO30" s="997"/>
      <c r="AP30" s="997" t="s">
        <v>546</v>
      </c>
      <c r="AQ30" s="997"/>
      <c r="AR30" s="997"/>
      <c r="AS30" s="997"/>
      <c r="AT30" s="997"/>
      <c r="AU30" s="997" t="s">
        <v>546</v>
      </c>
      <c r="AV30" s="997"/>
      <c r="AW30" s="997"/>
      <c r="AX30" s="997"/>
      <c r="AY30" s="997"/>
      <c r="AZ30" s="1068" t="s">
        <v>546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1645</v>
      </c>
      <c r="R31" s="1070"/>
      <c r="S31" s="1070"/>
      <c r="T31" s="1070"/>
      <c r="U31" s="1070"/>
      <c r="V31" s="1070">
        <v>1525</v>
      </c>
      <c r="W31" s="1070"/>
      <c r="X31" s="1070"/>
      <c r="Y31" s="1070"/>
      <c r="Z31" s="1070"/>
      <c r="AA31" s="1070">
        <v>120</v>
      </c>
      <c r="AB31" s="1070"/>
      <c r="AC31" s="1070"/>
      <c r="AD31" s="1070"/>
      <c r="AE31" s="1071"/>
      <c r="AF31" s="1045">
        <v>1159</v>
      </c>
      <c r="AG31" s="1046"/>
      <c r="AH31" s="1046"/>
      <c r="AI31" s="1046"/>
      <c r="AJ31" s="1047"/>
      <c r="AK31" s="1006">
        <v>212</v>
      </c>
      <c r="AL31" s="997"/>
      <c r="AM31" s="997"/>
      <c r="AN31" s="997"/>
      <c r="AO31" s="997"/>
      <c r="AP31" s="997">
        <v>12331</v>
      </c>
      <c r="AQ31" s="997"/>
      <c r="AR31" s="997"/>
      <c r="AS31" s="997"/>
      <c r="AT31" s="997"/>
      <c r="AU31" s="997">
        <v>2367</v>
      </c>
      <c r="AV31" s="997"/>
      <c r="AW31" s="997"/>
      <c r="AX31" s="997"/>
      <c r="AY31" s="997"/>
      <c r="AZ31" s="1068" t="s">
        <v>546</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1477</v>
      </c>
      <c r="R32" s="1070"/>
      <c r="S32" s="1070"/>
      <c r="T32" s="1070"/>
      <c r="U32" s="1070"/>
      <c r="V32" s="1070">
        <v>1477</v>
      </c>
      <c r="W32" s="1070"/>
      <c r="X32" s="1070"/>
      <c r="Y32" s="1070"/>
      <c r="Z32" s="1070"/>
      <c r="AA32" s="1070" t="s">
        <v>546</v>
      </c>
      <c r="AB32" s="1070"/>
      <c r="AC32" s="1070"/>
      <c r="AD32" s="1070"/>
      <c r="AE32" s="1071"/>
      <c r="AF32" s="1045" t="s">
        <v>108</v>
      </c>
      <c r="AG32" s="1046"/>
      <c r="AH32" s="1046"/>
      <c r="AI32" s="1046"/>
      <c r="AJ32" s="1047"/>
      <c r="AK32" s="1006">
        <v>659</v>
      </c>
      <c r="AL32" s="997"/>
      <c r="AM32" s="997"/>
      <c r="AN32" s="997"/>
      <c r="AO32" s="997"/>
      <c r="AP32" s="997">
        <v>10392</v>
      </c>
      <c r="AQ32" s="997"/>
      <c r="AR32" s="997"/>
      <c r="AS32" s="997"/>
      <c r="AT32" s="997"/>
      <c r="AU32" s="997">
        <v>10101</v>
      </c>
      <c r="AV32" s="997"/>
      <c r="AW32" s="997"/>
      <c r="AX32" s="997"/>
      <c r="AY32" s="997"/>
      <c r="AZ32" s="1068" t="s">
        <v>546</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141</v>
      </c>
      <c r="R33" s="1070"/>
      <c r="S33" s="1070"/>
      <c r="T33" s="1070"/>
      <c r="U33" s="1070"/>
      <c r="V33" s="1070">
        <v>138</v>
      </c>
      <c r="W33" s="1070"/>
      <c r="X33" s="1070"/>
      <c r="Y33" s="1070"/>
      <c r="Z33" s="1070"/>
      <c r="AA33" s="1070">
        <v>3</v>
      </c>
      <c r="AB33" s="1070"/>
      <c r="AC33" s="1070"/>
      <c r="AD33" s="1070"/>
      <c r="AE33" s="1071"/>
      <c r="AF33" s="1045">
        <v>1</v>
      </c>
      <c r="AG33" s="1046"/>
      <c r="AH33" s="1046"/>
      <c r="AI33" s="1046"/>
      <c r="AJ33" s="1047"/>
      <c r="AK33" s="1006" t="s">
        <v>546</v>
      </c>
      <c r="AL33" s="997"/>
      <c r="AM33" s="997"/>
      <c r="AN33" s="997"/>
      <c r="AO33" s="997"/>
      <c r="AP33" s="997">
        <v>74</v>
      </c>
      <c r="AQ33" s="997"/>
      <c r="AR33" s="997"/>
      <c r="AS33" s="997"/>
      <c r="AT33" s="997"/>
      <c r="AU33" s="997" t="s">
        <v>546</v>
      </c>
      <c r="AV33" s="997"/>
      <c r="AW33" s="997"/>
      <c r="AX33" s="997"/>
      <c r="AY33" s="997"/>
      <c r="AZ33" s="1068" t="s">
        <v>546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f>SUM(AF28:AJ62)</f>
        <v>718</v>
      </c>
      <c r="AG63" s="985"/>
      <c r="AH63" s="985"/>
      <c r="AI63" s="985"/>
      <c r="AJ63" s="1056"/>
      <c r="AK63" s="1057"/>
      <c r="AL63" s="989"/>
      <c r="AM63" s="989"/>
      <c r="AN63" s="989"/>
      <c r="AO63" s="989"/>
      <c r="AP63" s="985">
        <f>SUM(AP28:AT62)</f>
        <v>22797</v>
      </c>
      <c r="AQ63" s="985"/>
      <c r="AR63" s="985"/>
      <c r="AS63" s="985"/>
      <c r="AT63" s="985"/>
      <c r="AU63" s="985">
        <f>SUM(AU28:AY62)</f>
        <v>12468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386</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12666</v>
      </c>
      <c r="R68" s="1008"/>
      <c r="S68" s="1008"/>
      <c r="T68" s="1008"/>
      <c r="U68" s="1008"/>
      <c r="V68" s="1008">
        <v>12043</v>
      </c>
      <c r="W68" s="1008"/>
      <c r="X68" s="1008"/>
      <c r="Y68" s="1008"/>
      <c r="Z68" s="1008"/>
      <c r="AA68" s="1008">
        <v>623</v>
      </c>
      <c r="AB68" s="1008"/>
      <c r="AC68" s="1008"/>
      <c r="AD68" s="1008"/>
      <c r="AE68" s="1008"/>
      <c r="AF68" s="1008">
        <v>167</v>
      </c>
      <c r="AG68" s="1008"/>
      <c r="AH68" s="1008"/>
      <c r="AI68" s="1008"/>
      <c r="AJ68" s="1008"/>
      <c r="AK68" s="1008">
        <v>2279</v>
      </c>
      <c r="AL68" s="1008"/>
      <c r="AM68" s="1008"/>
      <c r="AN68" s="1008"/>
      <c r="AO68" s="1008"/>
      <c r="AP68" s="1008">
        <v>6648</v>
      </c>
      <c r="AQ68" s="1008"/>
      <c r="AR68" s="1008"/>
      <c r="AS68" s="1008"/>
      <c r="AT68" s="1008"/>
      <c r="AU68" s="1008">
        <v>4133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6268</v>
      </c>
      <c r="R69" s="997"/>
      <c r="S69" s="997"/>
      <c r="T69" s="997"/>
      <c r="U69" s="997"/>
      <c r="V69" s="997">
        <v>6238</v>
      </c>
      <c r="W69" s="997"/>
      <c r="X69" s="997"/>
      <c r="Y69" s="997"/>
      <c r="Z69" s="997"/>
      <c r="AA69" s="997">
        <v>30</v>
      </c>
      <c r="AB69" s="997"/>
      <c r="AC69" s="997"/>
      <c r="AD69" s="997"/>
      <c r="AE69" s="997"/>
      <c r="AF69" s="997">
        <v>30</v>
      </c>
      <c r="AG69" s="997"/>
      <c r="AH69" s="997"/>
      <c r="AI69" s="997"/>
      <c r="AJ69" s="997"/>
      <c r="AK69" s="997">
        <v>12</v>
      </c>
      <c r="AL69" s="997"/>
      <c r="AM69" s="997"/>
      <c r="AN69" s="997"/>
      <c r="AO69" s="997"/>
      <c r="AP69" s="997">
        <v>4613</v>
      </c>
      <c r="AQ69" s="997"/>
      <c r="AR69" s="997"/>
      <c r="AS69" s="997"/>
      <c r="AT69" s="997"/>
      <c r="AU69" s="997">
        <v>2994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12251</v>
      </c>
      <c r="R70" s="997"/>
      <c r="S70" s="997"/>
      <c r="T70" s="997"/>
      <c r="U70" s="997"/>
      <c r="V70" s="997">
        <v>10146</v>
      </c>
      <c r="W70" s="997"/>
      <c r="X70" s="997"/>
      <c r="Y70" s="997"/>
      <c r="Z70" s="997"/>
      <c r="AA70" s="997">
        <v>2106</v>
      </c>
      <c r="AB70" s="997"/>
      <c r="AC70" s="997"/>
      <c r="AD70" s="997"/>
      <c r="AE70" s="997"/>
      <c r="AF70" s="997">
        <v>2106</v>
      </c>
      <c r="AG70" s="997"/>
      <c r="AH70" s="997"/>
      <c r="AI70" s="997"/>
      <c r="AJ70" s="997"/>
      <c r="AK70" s="997" t="s">
        <v>549</v>
      </c>
      <c r="AL70" s="997"/>
      <c r="AM70" s="997"/>
      <c r="AN70" s="997"/>
      <c r="AO70" s="997"/>
      <c r="AP70" s="997" t="s">
        <v>546</v>
      </c>
      <c r="AQ70" s="997"/>
      <c r="AR70" s="997"/>
      <c r="AS70" s="997"/>
      <c r="AT70" s="997"/>
      <c r="AU70" s="997" t="s">
        <v>546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184</v>
      </c>
      <c r="R71" s="997"/>
      <c r="S71" s="997"/>
      <c r="T71" s="997"/>
      <c r="U71" s="997"/>
      <c r="V71" s="997">
        <v>176</v>
      </c>
      <c r="W71" s="997"/>
      <c r="X71" s="997"/>
      <c r="Y71" s="997"/>
      <c r="Z71" s="997"/>
      <c r="AA71" s="997">
        <v>8</v>
      </c>
      <c r="AB71" s="997"/>
      <c r="AC71" s="997"/>
      <c r="AD71" s="997"/>
      <c r="AE71" s="997"/>
      <c r="AF71" s="997">
        <v>8</v>
      </c>
      <c r="AG71" s="997"/>
      <c r="AH71" s="997"/>
      <c r="AI71" s="997"/>
      <c r="AJ71" s="997"/>
      <c r="AK71" s="997" t="s">
        <v>548</v>
      </c>
      <c r="AL71" s="997"/>
      <c r="AM71" s="997"/>
      <c r="AN71" s="997"/>
      <c r="AO71" s="997"/>
      <c r="AP71" s="997" t="s">
        <v>546</v>
      </c>
      <c r="AQ71" s="997"/>
      <c r="AR71" s="997"/>
      <c r="AS71" s="997"/>
      <c r="AT71" s="997"/>
      <c r="AU71" s="997" t="s">
        <v>546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961</v>
      </c>
      <c r="R72" s="997"/>
      <c r="S72" s="997"/>
      <c r="T72" s="997"/>
      <c r="U72" s="997"/>
      <c r="V72" s="997">
        <v>937</v>
      </c>
      <c r="W72" s="997"/>
      <c r="X72" s="997"/>
      <c r="Y72" s="997"/>
      <c r="Z72" s="997"/>
      <c r="AA72" s="997">
        <v>24</v>
      </c>
      <c r="AB72" s="997"/>
      <c r="AC72" s="997"/>
      <c r="AD72" s="997"/>
      <c r="AE72" s="997"/>
      <c r="AF72" s="997">
        <v>24</v>
      </c>
      <c r="AG72" s="997"/>
      <c r="AH72" s="997"/>
      <c r="AI72" s="997"/>
      <c r="AJ72" s="997"/>
      <c r="AK72" s="997">
        <v>5</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7</v>
      </c>
      <c r="R73" s="997"/>
      <c r="S73" s="997"/>
      <c r="T73" s="997"/>
      <c r="U73" s="997"/>
      <c r="V73" s="997">
        <v>7</v>
      </c>
      <c r="W73" s="997"/>
      <c r="X73" s="997"/>
      <c r="Y73" s="997"/>
      <c r="Z73" s="997"/>
      <c r="AA73" s="997">
        <v>0</v>
      </c>
      <c r="AB73" s="997"/>
      <c r="AC73" s="997"/>
      <c r="AD73" s="997"/>
      <c r="AE73" s="997"/>
      <c r="AF73" s="997">
        <v>0</v>
      </c>
      <c r="AG73" s="997"/>
      <c r="AH73" s="997"/>
      <c r="AI73" s="997"/>
      <c r="AJ73" s="997"/>
      <c r="AK73" s="997" t="s">
        <v>549</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482</v>
      </c>
      <c r="R74" s="997"/>
      <c r="S74" s="997"/>
      <c r="T74" s="997"/>
      <c r="U74" s="997"/>
      <c r="V74" s="997">
        <v>451</v>
      </c>
      <c r="W74" s="997"/>
      <c r="X74" s="997"/>
      <c r="Y74" s="997"/>
      <c r="Z74" s="997"/>
      <c r="AA74" s="997">
        <v>31</v>
      </c>
      <c r="AB74" s="997"/>
      <c r="AC74" s="997"/>
      <c r="AD74" s="997"/>
      <c r="AE74" s="997"/>
      <c r="AF74" s="997">
        <v>31</v>
      </c>
      <c r="AG74" s="997"/>
      <c r="AH74" s="997"/>
      <c r="AI74" s="997"/>
      <c r="AJ74" s="997"/>
      <c r="AK74" s="997">
        <v>20</v>
      </c>
      <c r="AL74" s="997"/>
      <c r="AM74" s="997"/>
      <c r="AN74" s="997"/>
      <c r="AO74" s="997"/>
      <c r="AP74" s="997" t="s">
        <v>546</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160773</v>
      </c>
      <c r="R75" s="1005"/>
      <c r="S75" s="1005"/>
      <c r="T75" s="1005"/>
      <c r="U75" s="1006"/>
      <c r="V75" s="1007">
        <v>157982</v>
      </c>
      <c r="W75" s="1005"/>
      <c r="X75" s="1005"/>
      <c r="Y75" s="1005"/>
      <c r="Z75" s="1006"/>
      <c r="AA75" s="1007">
        <v>2791</v>
      </c>
      <c r="AB75" s="1005"/>
      <c r="AC75" s="1005"/>
      <c r="AD75" s="1005"/>
      <c r="AE75" s="1006"/>
      <c r="AF75" s="1007">
        <v>2789</v>
      </c>
      <c r="AG75" s="1005"/>
      <c r="AH75" s="1005"/>
      <c r="AI75" s="1005"/>
      <c r="AJ75" s="1006"/>
      <c r="AK75" s="1007">
        <v>2417</v>
      </c>
      <c r="AL75" s="1005"/>
      <c r="AM75" s="1005"/>
      <c r="AN75" s="1005"/>
      <c r="AO75" s="1006"/>
      <c r="AP75" s="1007" t="s">
        <v>546</v>
      </c>
      <c r="AQ75" s="1005"/>
      <c r="AR75" s="1005"/>
      <c r="AS75" s="1005"/>
      <c r="AT75" s="1006"/>
      <c r="AU75" s="1007" t="s">
        <v>546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5155</v>
      </c>
      <c r="AG88" s="985"/>
      <c r="AH88" s="985"/>
      <c r="AI88" s="985"/>
      <c r="AJ88" s="985"/>
      <c r="AK88" s="989"/>
      <c r="AL88" s="989"/>
      <c r="AM88" s="989"/>
      <c r="AN88" s="989"/>
      <c r="AO88" s="989"/>
      <c r="AP88" s="985">
        <f>SUM(AP68:AT87)</f>
        <v>11261</v>
      </c>
      <c r="AQ88" s="985"/>
      <c r="AR88" s="985"/>
      <c r="AS88" s="985"/>
      <c r="AT88" s="985"/>
      <c r="AU88" s="985">
        <f>SUM(AU68:AY87)</f>
        <v>7127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27</v>
      </c>
      <c r="CS102" s="977"/>
      <c r="CT102" s="977"/>
      <c r="CU102" s="977"/>
      <c r="CV102" s="978"/>
      <c r="CW102" s="976">
        <f t="shared" ref="CW102" si="3">SUM(CW7:DA88)</f>
        <v>60</v>
      </c>
      <c r="CX102" s="977"/>
      <c r="CY102" s="977"/>
      <c r="CZ102" s="977"/>
      <c r="DA102" s="978"/>
      <c r="DB102" s="976">
        <f t="shared" ref="DB102" si="4">SUM(DB7:DF88)</f>
        <v>66</v>
      </c>
      <c r="DC102" s="977"/>
      <c r="DD102" s="977"/>
      <c r="DE102" s="977"/>
      <c r="DF102" s="978"/>
      <c r="DG102" s="976" t="s">
        <v>550</v>
      </c>
      <c r="DH102" s="977"/>
      <c r="DI102" s="977"/>
      <c r="DJ102" s="977"/>
      <c r="DK102" s="978"/>
      <c r="DL102" s="976" t="s">
        <v>550</v>
      </c>
      <c r="DM102" s="977"/>
      <c r="DN102" s="977"/>
      <c r="DO102" s="977"/>
      <c r="DP102" s="978"/>
      <c r="DQ102" s="976" t="s">
        <v>550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282</v>
      </c>
      <c r="AG109" s="918"/>
      <c r="AH109" s="918"/>
      <c r="AI109" s="918"/>
      <c r="AJ109" s="919"/>
      <c r="AK109" s="920" t="s">
        <v>281</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282</v>
      </c>
      <c r="BW109" s="918"/>
      <c r="BX109" s="918"/>
      <c r="BY109" s="918"/>
      <c r="BZ109" s="919"/>
      <c r="CA109" s="920" t="s">
        <v>281</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282</v>
      </c>
      <c r="DM109" s="918"/>
      <c r="DN109" s="918"/>
      <c r="DO109" s="918"/>
      <c r="DP109" s="919"/>
      <c r="DQ109" s="920" t="s">
        <v>281</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3609798</v>
      </c>
      <c r="AB110" s="903"/>
      <c r="AC110" s="903"/>
      <c r="AD110" s="903"/>
      <c r="AE110" s="904"/>
      <c r="AF110" s="905">
        <v>3587163</v>
      </c>
      <c r="AG110" s="903"/>
      <c r="AH110" s="903"/>
      <c r="AI110" s="903"/>
      <c r="AJ110" s="904"/>
      <c r="AK110" s="905">
        <v>3394893</v>
      </c>
      <c r="AL110" s="903"/>
      <c r="AM110" s="903"/>
      <c r="AN110" s="903"/>
      <c r="AO110" s="904"/>
      <c r="AP110" s="906">
        <v>22.7</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37406567</v>
      </c>
      <c r="BR110" s="830"/>
      <c r="BS110" s="830"/>
      <c r="BT110" s="830"/>
      <c r="BU110" s="830"/>
      <c r="BV110" s="830">
        <v>36773296</v>
      </c>
      <c r="BW110" s="830"/>
      <c r="BX110" s="830"/>
      <c r="BY110" s="830"/>
      <c r="BZ110" s="830"/>
      <c r="CA110" s="830">
        <v>35837729</v>
      </c>
      <c r="CB110" s="830"/>
      <c r="CC110" s="830"/>
      <c r="CD110" s="830"/>
      <c r="CE110" s="830"/>
      <c r="CF110" s="891">
        <v>239.9</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3364888</v>
      </c>
      <c r="BR111" s="801"/>
      <c r="BS111" s="801"/>
      <c r="BT111" s="801"/>
      <c r="BU111" s="801"/>
      <c r="BV111" s="801">
        <v>3264888</v>
      </c>
      <c r="BW111" s="801"/>
      <c r="BX111" s="801"/>
      <c r="BY111" s="801"/>
      <c r="BZ111" s="801"/>
      <c r="CA111" s="801">
        <v>3214888</v>
      </c>
      <c r="CB111" s="801"/>
      <c r="CC111" s="801"/>
      <c r="CD111" s="801"/>
      <c r="CE111" s="801"/>
      <c r="CF111" s="878">
        <v>21.5</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12768926</v>
      </c>
      <c r="BR112" s="801"/>
      <c r="BS112" s="801"/>
      <c r="BT112" s="801"/>
      <c r="BU112" s="801"/>
      <c r="BV112" s="801">
        <v>12674937</v>
      </c>
      <c r="BW112" s="801"/>
      <c r="BX112" s="801"/>
      <c r="BY112" s="801"/>
      <c r="BZ112" s="801"/>
      <c r="CA112" s="801">
        <v>12468920</v>
      </c>
      <c r="CB112" s="801"/>
      <c r="CC112" s="801"/>
      <c r="CD112" s="801"/>
      <c r="CE112" s="801"/>
      <c r="CF112" s="878">
        <v>83.5</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681198</v>
      </c>
      <c r="AB113" s="939"/>
      <c r="AC113" s="939"/>
      <c r="AD113" s="939"/>
      <c r="AE113" s="940"/>
      <c r="AF113" s="941">
        <v>715167</v>
      </c>
      <c r="AG113" s="939"/>
      <c r="AH113" s="939"/>
      <c r="AI113" s="939"/>
      <c r="AJ113" s="940"/>
      <c r="AK113" s="941">
        <v>745911</v>
      </c>
      <c r="AL113" s="939"/>
      <c r="AM113" s="939"/>
      <c r="AN113" s="939"/>
      <c r="AO113" s="940"/>
      <c r="AP113" s="942">
        <v>5</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7806971</v>
      </c>
      <c r="BR113" s="801"/>
      <c r="BS113" s="801"/>
      <c r="BT113" s="801"/>
      <c r="BU113" s="801"/>
      <c r="BV113" s="801">
        <v>7720914</v>
      </c>
      <c r="BW113" s="801"/>
      <c r="BX113" s="801"/>
      <c r="BY113" s="801"/>
      <c r="BZ113" s="801"/>
      <c r="CA113" s="801">
        <v>7126635</v>
      </c>
      <c r="CB113" s="801"/>
      <c r="CC113" s="801"/>
      <c r="CD113" s="801"/>
      <c r="CE113" s="801"/>
      <c r="CF113" s="878">
        <v>47.7</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1236761</v>
      </c>
      <c r="AB114" s="814"/>
      <c r="AC114" s="814"/>
      <c r="AD114" s="814"/>
      <c r="AE114" s="815"/>
      <c r="AF114" s="816">
        <v>1248835</v>
      </c>
      <c r="AG114" s="814"/>
      <c r="AH114" s="814"/>
      <c r="AI114" s="814"/>
      <c r="AJ114" s="815"/>
      <c r="AK114" s="816">
        <v>1299199</v>
      </c>
      <c r="AL114" s="814"/>
      <c r="AM114" s="814"/>
      <c r="AN114" s="814"/>
      <c r="AO114" s="815"/>
      <c r="AP114" s="784">
        <v>8.6999999999999993</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5881566</v>
      </c>
      <c r="BR114" s="801"/>
      <c r="BS114" s="801"/>
      <c r="BT114" s="801"/>
      <c r="BU114" s="801"/>
      <c r="BV114" s="801">
        <v>5294515</v>
      </c>
      <c r="BW114" s="801"/>
      <c r="BX114" s="801"/>
      <c r="BY114" s="801"/>
      <c r="BZ114" s="801"/>
      <c r="CA114" s="801">
        <v>4768077</v>
      </c>
      <c r="CB114" s="801"/>
      <c r="CC114" s="801"/>
      <c r="CD114" s="801"/>
      <c r="CE114" s="801"/>
      <c r="CF114" s="878">
        <v>31.9</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4635</v>
      </c>
      <c r="AB115" s="939"/>
      <c r="AC115" s="939"/>
      <c r="AD115" s="939"/>
      <c r="AE115" s="940"/>
      <c r="AF115" s="941">
        <v>103844</v>
      </c>
      <c r="AG115" s="939"/>
      <c r="AH115" s="939"/>
      <c r="AI115" s="939"/>
      <c r="AJ115" s="940"/>
      <c r="AK115" s="941">
        <v>54237</v>
      </c>
      <c r="AL115" s="939"/>
      <c r="AM115" s="939"/>
      <c r="AN115" s="939"/>
      <c r="AO115" s="940"/>
      <c r="AP115" s="942">
        <v>0.4</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24028</v>
      </c>
      <c r="AB116" s="814"/>
      <c r="AC116" s="814"/>
      <c r="AD116" s="814"/>
      <c r="AE116" s="815"/>
      <c r="AF116" s="816">
        <v>20354</v>
      </c>
      <c r="AG116" s="814"/>
      <c r="AH116" s="814"/>
      <c r="AI116" s="814"/>
      <c r="AJ116" s="815"/>
      <c r="AK116" s="816">
        <v>7597</v>
      </c>
      <c r="AL116" s="814"/>
      <c r="AM116" s="814"/>
      <c r="AN116" s="814"/>
      <c r="AO116" s="815"/>
      <c r="AP116" s="784">
        <v>0.1</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5556420</v>
      </c>
      <c r="AB117" s="925"/>
      <c r="AC117" s="925"/>
      <c r="AD117" s="925"/>
      <c r="AE117" s="926"/>
      <c r="AF117" s="928">
        <v>5675363</v>
      </c>
      <c r="AG117" s="925"/>
      <c r="AH117" s="925"/>
      <c r="AI117" s="925"/>
      <c r="AJ117" s="926"/>
      <c r="AK117" s="928">
        <v>5501837</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v>811197</v>
      </c>
      <c r="BR117" s="888"/>
      <c r="BS117" s="888"/>
      <c r="BT117" s="888"/>
      <c r="BU117" s="888"/>
      <c r="BV117" s="888">
        <v>405258</v>
      </c>
      <c r="BW117" s="888"/>
      <c r="BX117" s="888"/>
      <c r="BY117" s="888"/>
      <c r="BZ117" s="888"/>
      <c r="CA117" s="888">
        <v>157534</v>
      </c>
      <c r="CB117" s="888"/>
      <c r="CC117" s="888"/>
      <c r="CD117" s="888"/>
      <c r="CE117" s="888"/>
      <c r="CF117" s="878">
        <v>1.1000000000000001</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282</v>
      </c>
      <c r="AG118" s="918"/>
      <c r="AH118" s="918"/>
      <c r="AI118" s="918"/>
      <c r="AJ118" s="919"/>
      <c r="AK118" s="920" t="s">
        <v>281</v>
      </c>
      <c r="AL118" s="918"/>
      <c r="AM118" s="918"/>
      <c r="AN118" s="918"/>
      <c r="AO118" s="919"/>
      <c r="AP118" s="921" t="s">
        <v>397</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425</v>
      </c>
      <c r="BP118" s="868"/>
      <c r="BQ118" s="887">
        <v>68040115</v>
      </c>
      <c r="BR118" s="888"/>
      <c r="BS118" s="888"/>
      <c r="BT118" s="888"/>
      <c r="BU118" s="888"/>
      <c r="BV118" s="888">
        <v>66133808</v>
      </c>
      <c r="BW118" s="888"/>
      <c r="BX118" s="888"/>
      <c r="BY118" s="888"/>
      <c r="BZ118" s="888"/>
      <c r="CA118" s="888">
        <v>63573783</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1088964</v>
      </c>
      <c r="BR119" s="830"/>
      <c r="BS119" s="830"/>
      <c r="BT119" s="830"/>
      <c r="BU119" s="830"/>
      <c r="BV119" s="830">
        <v>1073151</v>
      </c>
      <c r="BW119" s="830"/>
      <c r="BX119" s="830"/>
      <c r="BY119" s="830"/>
      <c r="BZ119" s="830"/>
      <c r="CA119" s="830">
        <v>1268059</v>
      </c>
      <c r="CB119" s="830"/>
      <c r="CC119" s="830"/>
      <c r="CD119" s="830"/>
      <c r="CE119" s="830"/>
      <c r="CF119" s="891">
        <v>8.5</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3364888</v>
      </c>
      <c r="DH119" s="747"/>
      <c r="DI119" s="747"/>
      <c r="DJ119" s="747"/>
      <c r="DK119" s="748"/>
      <c r="DL119" s="749">
        <v>3264888</v>
      </c>
      <c r="DM119" s="747"/>
      <c r="DN119" s="747"/>
      <c r="DO119" s="747"/>
      <c r="DP119" s="748"/>
      <c r="DQ119" s="749">
        <v>3214888</v>
      </c>
      <c r="DR119" s="747"/>
      <c r="DS119" s="747"/>
      <c r="DT119" s="747"/>
      <c r="DU119" s="748"/>
      <c r="DV119" s="837">
        <v>21.5</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3386279</v>
      </c>
      <c r="BR120" s="801"/>
      <c r="BS120" s="801"/>
      <c r="BT120" s="801"/>
      <c r="BU120" s="801"/>
      <c r="BV120" s="801">
        <v>3132269</v>
      </c>
      <c r="BW120" s="801"/>
      <c r="BX120" s="801"/>
      <c r="BY120" s="801"/>
      <c r="BZ120" s="801"/>
      <c r="CA120" s="801">
        <v>3070463</v>
      </c>
      <c r="CB120" s="801"/>
      <c r="CC120" s="801"/>
      <c r="CD120" s="801"/>
      <c r="CE120" s="801"/>
      <c r="CF120" s="878">
        <v>20.6</v>
      </c>
      <c r="CG120" s="879"/>
      <c r="CH120" s="879"/>
      <c r="CI120" s="879"/>
      <c r="CJ120" s="879"/>
      <c r="CK120" s="880" t="s">
        <v>431</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10686531</v>
      </c>
      <c r="DH120" s="830"/>
      <c r="DI120" s="830"/>
      <c r="DJ120" s="830"/>
      <c r="DK120" s="830"/>
      <c r="DL120" s="830">
        <v>10473778</v>
      </c>
      <c r="DM120" s="830"/>
      <c r="DN120" s="830"/>
      <c r="DO120" s="830"/>
      <c r="DP120" s="830"/>
      <c r="DQ120" s="830">
        <v>10101445</v>
      </c>
      <c r="DR120" s="830"/>
      <c r="DS120" s="830"/>
      <c r="DT120" s="830"/>
      <c r="DU120" s="830"/>
      <c r="DV120" s="831">
        <v>67.599999999999994</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32463578</v>
      </c>
      <c r="BR121" s="888"/>
      <c r="BS121" s="888"/>
      <c r="BT121" s="888"/>
      <c r="BU121" s="888"/>
      <c r="BV121" s="888">
        <v>32297133</v>
      </c>
      <c r="BW121" s="888"/>
      <c r="BX121" s="888"/>
      <c r="BY121" s="888"/>
      <c r="BZ121" s="888"/>
      <c r="CA121" s="888">
        <v>31916378</v>
      </c>
      <c r="CB121" s="888"/>
      <c r="CC121" s="888"/>
      <c r="CD121" s="888"/>
      <c r="CE121" s="888"/>
      <c r="CF121" s="889">
        <v>213.7</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v>2082395</v>
      </c>
      <c r="DH121" s="801"/>
      <c r="DI121" s="801"/>
      <c r="DJ121" s="801"/>
      <c r="DK121" s="801"/>
      <c r="DL121" s="801">
        <v>2201159</v>
      </c>
      <c r="DM121" s="801"/>
      <c r="DN121" s="801"/>
      <c r="DO121" s="801"/>
      <c r="DP121" s="801"/>
      <c r="DQ121" s="801">
        <v>2367475</v>
      </c>
      <c r="DR121" s="801"/>
      <c r="DS121" s="801"/>
      <c r="DT121" s="801"/>
      <c r="DU121" s="801"/>
      <c r="DV121" s="853">
        <v>15.8</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434</v>
      </c>
      <c r="BP122" s="868"/>
      <c r="BQ122" s="869">
        <v>36938821</v>
      </c>
      <c r="BR122" s="870"/>
      <c r="BS122" s="870"/>
      <c r="BT122" s="870"/>
      <c r="BU122" s="870"/>
      <c r="BV122" s="870">
        <v>36502553</v>
      </c>
      <c r="BW122" s="870"/>
      <c r="BX122" s="870"/>
      <c r="BY122" s="870"/>
      <c r="BZ122" s="870"/>
      <c r="CA122" s="870">
        <v>36254900</v>
      </c>
      <c r="CB122" s="870"/>
      <c r="CC122" s="870"/>
      <c r="CD122" s="870"/>
      <c r="CE122" s="870"/>
      <c r="CF122" s="773"/>
      <c r="CG122" s="774"/>
      <c r="CH122" s="774"/>
      <c r="CI122" s="774"/>
      <c r="CJ122" s="871"/>
      <c r="CK122" s="881"/>
      <c r="CL122" s="842"/>
      <c r="CM122" s="842"/>
      <c r="CN122" s="842"/>
      <c r="CO122" s="843"/>
      <c r="CP122" s="858" t="s">
        <v>375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204.3</v>
      </c>
      <c r="BR123" s="862"/>
      <c r="BS123" s="862"/>
      <c r="BT123" s="862"/>
      <c r="BU123" s="862"/>
      <c r="BV123" s="862">
        <v>198.3</v>
      </c>
      <c r="BW123" s="862"/>
      <c r="BX123" s="862"/>
      <c r="BY123" s="862"/>
      <c r="BZ123" s="862"/>
      <c r="CA123" s="862">
        <v>182.8</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436</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437</v>
      </c>
      <c r="CL125" s="840"/>
      <c r="CM125" s="840"/>
      <c r="CN125" s="840"/>
      <c r="CO125" s="841"/>
      <c r="CP125" s="846" t="s">
        <v>438</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v>100000</v>
      </c>
      <c r="AG126" s="814"/>
      <c r="AH126" s="814"/>
      <c r="AI126" s="814"/>
      <c r="AJ126" s="815"/>
      <c r="AK126" s="816">
        <v>50000</v>
      </c>
      <c r="AL126" s="814"/>
      <c r="AM126" s="814"/>
      <c r="AN126" s="814"/>
      <c r="AO126" s="815"/>
      <c r="AP126" s="784">
        <v>0.3</v>
      </c>
      <c r="AQ126" s="785"/>
      <c r="AR126" s="785"/>
      <c r="AS126" s="785"/>
      <c r="AT126" s="786"/>
      <c r="AU126" s="233"/>
      <c r="AV126" s="233"/>
      <c r="AW126" s="233"/>
      <c r="AX126" s="836" t="s">
        <v>439</v>
      </c>
      <c r="AY126" s="794"/>
      <c r="AZ126" s="794"/>
      <c r="BA126" s="794"/>
      <c r="BB126" s="794"/>
      <c r="BC126" s="794"/>
      <c r="BD126" s="794"/>
      <c r="BE126" s="795"/>
      <c r="BF126" s="793" t="s">
        <v>440</v>
      </c>
      <c r="BG126" s="794"/>
      <c r="BH126" s="794"/>
      <c r="BI126" s="794"/>
      <c r="BJ126" s="794"/>
      <c r="BK126" s="794"/>
      <c r="BL126" s="795"/>
      <c r="BM126" s="793" t="s">
        <v>441</v>
      </c>
      <c r="BN126" s="794"/>
      <c r="BO126" s="794"/>
      <c r="BP126" s="794"/>
      <c r="BQ126" s="794"/>
      <c r="BR126" s="794"/>
      <c r="BS126" s="795"/>
      <c r="BT126" s="793" t="s">
        <v>442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443</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4635</v>
      </c>
      <c r="AB127" s="814"/>
      <c r="AC127" s="814"/>
      <c r="AD127" s="814"/>
      <c r="AE127" s="815"/>
      <c r="AF127" s="816">
        <v>3844</v>
      </c>
      <c r="AG127" s="814"/>
      <c r="AH127" s="814"/>
      <c r="AI127" s="814"/>
      <c r="AJ127" s="815"/>
      <c r="AK127" s="816">
        <v>4237</v>
      </c>
      <c r="AL127" s="814"/>
      <c r="AM127" s="814"/>
      <c r="AN127" s="814"/>
      <c r="AO127" s="815"/>
      <c r="AP127" s="784">
        <v>0</v>
      </c>
      <c r="AQ127" s="785"/>
      <c r="AR127" s="785"/>
      <c r="AS127" s="785"/>
      <c r="AT127" s="786"/>
      <c r="AU127" s="233"/>
      <c r="AV127" s="233"/>
      <c r="AW127" s="233"/>
      <c r="AX127" s="787" t="s">
        <v>445</v>
      </c>
      <c r="AY127" s="788"/>
      <c r="AZ127" s="788"/>
      <c r="BA127" s="788"/>
      <c r="BB127" s="788"/>
      <c r="BC127" s="788"/>
      <c r="BD127" s="788"/>
      <c r="BE127" s="789"/>
      <c r="BF127" s="790" t="s">
        <v>108</v>
      </c>
      <c r="BG127" s="791"/>
      <c r="BH127" s="791"/>
      <c r="BI127" s="791"/>
      <c r="BJ127" s="791"/>
      <c r="BK127" s="791"/>
      <c r="BL127" s="792"/>
      <c r="BM127" s="790">
        <v>12.6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446</v>
      </c>
      <c r="CQ127" s="782"/>
      <c r="CR127" s="782"/>
      <c r="CS127" s="782"/>
      <c r="CT127" s="782"/>
      <c r="CU127" s="782"/>
      <c r="CV127" s="782"/>
      <c r="CW127" s="782"/>
      <c r="CX127" s="782"/>
      <c r="CY127" s="782"/>
      <c r="CZ127" s="782"/>
      <c r="DA127" s="782"/>
      <c r="DB127" s="782"/>
      <c r="DC127" s="782"/>
      <c r="DD127" s="782"/>
      <c r="DE127" s="782"/>
      <c r="DF127" s="783"/>
      <c r="DG127" s="849" t="s">
        <v>447</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174365</v>
      </c>
      <c r="AB128" s="754"/>
      <c r="AC128" s="754"/>
      <c r="AD128" s="754"/>
      <c r="AE128" s="755"/>
      <c r="AF128" s="756">
        <v>160745</v>
      </c>
      <c r="AG128" s="754"/>
      <c r="AH128" s="754"/>
      <c r="AI128" s="754"/>
      <c r="AJ128" s="755"/>
      <c r="AK128" s="756">
        <v>171727</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447</v>
      </c>
      <c r="BG128" s="821"/>
      <c r="BH128" s="821"/>
      <c r="BI128" s="821"/>
      <c r="BJ128" s="821"/>
      <c r="BK128" s="821"/>
      <c r="BL128" s="822"/>
      <c r="BM128" s="820">
        <v>17.600000000000001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451</v>
      </c>
      <c r="X129" s="811"/>
      <c r="Y129" s="811"/>
      <c r="Z129" s="812"/>
      <c r="AA129" s="813">
        <v>18043315</v>
      </c>
      <c r="AB129" s="814"/>
      <c r="AC129" s="814"/>
      <c r="AD129" s="814"/>
      <c r="AE129" s="815"/>
      <c r="AF129" s="816">
        <v>17844859</v>
      </c>
      <c r="AG129" s="814"/>
      <c r="AH129" s="814"/>
      <c r="AI129" s="814"/>
      <c r="AJ129" s="815"/>
      <c r="AK129" s="816">
        <v>17787694</v>
      </c>
      <c r="AL129" s="814"/>
      <c r="AM129" s="814"/>
      <c r="AN129" s="814"/>
      <c r="AO129" s="815"/>
      <c r="AP129" s="817"/>
      <c r="AQ129" s="818"/>
      <c r="AR129" s="818"/>
      <c r="AS129" s="818"/>
      <c r="AT129" s="819"/>
      <c r="AU129" s="235"/>
      <c r="AV129" s="235"/>
      <c r="AW129" s="235"/>
      <c r="AX129" s="802" t="s">
        <v>452</v>
      </c>
      <c r="AY129" s="798"/>
      <c r="AZ129" s="798"/>
      <c r="BA129" s="798"/>
      <c r="BB129" s="798"/>
      <c r="BC129" s="798"/>
      <c r="BD129" s="798"/>
      <c r="BE129" s="799"/>
      <c r="BF129" s="803">
        <v>16.899999999999999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454</v>
      </c>
      <c r="X130" s="811"/>
      <c r="Y130" s="811"/>
      <c r="Z130" s="812"/>
      <c r="AA130" s="813">
        <v>2821755</v>
      </c>
      <c r="AB130" s="814"/>
      <c r="AC130" s="814"/>
      <c r="AD130" s="814"/>
      <c r="AE130" s="815"/>
      <c r="AF130" s="816">
        <v>2909012</v>
      </c>
      <c r="AG130" s="814"/>
      <c r="AH130" s="814"/>
      <c r="AI130" s="814"/>
      <c r="AJ130" s="815"/>
      <c r="AK130" s="816">
        <v>2849772</v>
      </c>
      <c r="AL130" s="814"/>
      <c r="AM130" s="814"/>
      <c r="AN130" s="814"/>
      <c r="AO130" s="815"/>
      <c r="AP130" s="817"/>
      <c r="AQ130" s="818"/>
      <c r="AR130" s="818"/>
      <c r="AS130" s="818"/>
      <c r="AT130" s="819"/>
      <c r="AU130" s="235"/>
      <c r="AV130" s="235"/>
      <c r="AW130" s="235"/>
      <c r="AX130" s="781" t="s">
        <v>455</v>
      </c>
      <c r="AY130" s="782"/>
      <c r="AZ130" s="782"/>
      <c r="BA130" s="782"/>
      <c r="BB130" s="782"/>
      <c r="BC130" s="782"/>
      <c r="BD130" s="782"/>
      <c r="BE130" s="783"/>
      <c r="BF130" s="735">
        <v>182.8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456</v>
      </c>
      <c r="X131" s="744"/>
      <c r="Y131" s="744"/>
      <c r="Z131" s="745"/>
      <c r="AA131" s="746">
        <v>15221560</v>
      </c>
      <c r="AB131" s="747"/>
      <c r="AC131" s="747"/>
      <c r="AD131" s="747"/>
      <c r="AE131" s="748"/>
      <c r="AF131" s="749">
        <v>14935847</v>
      </c>
      <c r="AG131" s="747"/>
      <c r="AH131" s="747"/>
      <c r="AI131" s="747"/>
      <c r="AJ131" s="748"/>
      <c r="AK131" s="749">
        <v>14937922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458</v>
      </c>
      <c r="W132" s="767"/>
      <c r="X132" s="767"/>
      <c r="Y132" s="767"/>
      <c r="Z132" s="768"/>
      <c r="AA132" s="769">
        <v>16.82022079</v>
      </c>
      <c r="AB132" s="770"/>
      <c r="AC132" s="770"/>
      <c r="AD132" s="770"/>
      <c r="AE132" s="771"/>
      <c r="AF132" s="772">
        <v>17.445317970000001</v>
      </c>
      <c r="AG132" s="770"/>
      <c r="AH132" s="770"/>
      <c r="AI132" s="770"/>
      <c r="AJ132" s="771"/>
      <c r="AK132" s="772">
        <v>16.604304129999999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459</v>
      </c>
      <c r="W133" s="776"/>
      <c r="X133" s="776"/>
      <c r="Y133" s="776"/>
      <c r="Z133" s="777"/>
      <c r="AA133" s="778">
        <v>17.8</v>
      </c>
      <c r="AB133" s="779"/>
      <c r="AC133" s="779"/>
      <c r="AD133" s="779"/>
      <c r="AE133" s="780"/>
      <c r="AF133" s="778">
        <v>17.3</v>
      </c>
      <c r="AG133" s="779"/>
      <c r="AH133" s="779"/>
      <c r="AI133" s="779"/>
      <c r="AJ133" s="780"/>
      <c r="AK133" s="778">
        <v>16.899999999999999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9" t="s">
        <v>462</v>
      </c>
      <c r="L7" s="254"/>
      <c r="M7" s="255" t="s">
        <v>463</v>
      </c>
      <c r="N7" s="256"/>
    </row>
    <row r="8" spans="1:16">
      <c r="A8" s="248"/>
      <c r="B8" s="244"/>
      <c r="C8" s="244"/>
      <c r="D8" s="244"/>
      <c r="E8" s="244"/>
      <c r="F8" s="244"/>
      <c r="G8" s="257"/>
      <c r="H8" s="258"/>
      <c r="I8" s="258"/>
      <c r="J8" s="259"/>
      <c r="K8" s="1150"/>
      <c r="L8" s="260" t="s">
        <v>464</v>
      </c>
      <c r="M8" s="261" t="s">
        <v>465</v>
      </c>
      <c r="N8" s="262" t="s">
        <v>466</v>
      </c>
    </row>
    <row r="9" spans="1:16">
      <c r="A9" s="248"/>
      <c r="B9" s="244"/>
      <c r="C9" s="244"/>
      <c r="D9" s="244"/>
      <c r="E9" s="244"/>
      <c r="F9" s="244"/>
      <c r="G9" s="1163" t="s">
        <v>467</v>
      </c>
      <c r="H9" s="1164"/>
      <c r="I9" s="1164"/>
      <c r="J9" s="1165"/>
      <c r="K9" s="263">
        <v>3939576</v>
      </c>
      <c r="L9" s="264">
        <v>64915</v>
      </c>
      <c r="M9" s="265">
        <v>58112</v>
      </c>
      <c r="N9" s="266">
        <v>11.7</v>
      </c>
    </row>
    <row r="10" spans="1:16">
      <c r="A10" s="248"/>
      <c r="B10" s="244"/>
      <c r="C10" s="244"/>
      <c r="D10" s="244"/>
      <c r="E10" s="244"/>
      <c r="F10" s="244"/>
      <c r="G10" s="1163" t="s">
        <v>468</v>
      </c>
      <c r="H10" s="1164"/>
      <c r="I10" s="1164"/>
      <c r="J10" s="1165"/>
      <c r="K10" s="267">
        <v>327432</v>
      </c>
      <c r="L10" s="268">
        <v>5395</v>
      </c>
      <c r="M10" s="269">
        <v>3510</v>
      </c>
      <c r="N10" s="270">
        <v>53.7</v>
      </c>
    </row>
    <row r="11" spans="1:16" ht="13.5" customHeight="1">
      <c r="A11" s="248"/>
      <c r="B11" s="244"/>
      <c r="C11" s="244"/>
      <c r="D11" s="244"/>
      <c r="E11" s="244"/>
      <c r="F11" s="244"/>
      <c r="G11" s="1163" t="s">
        <v>469</v>
      </c>
      <c r="H11" s="1164"/>
      <c r="I11" s="1164"/>
      <c r="J11" s="1165"/>
      <c r="K11" s="267">
        <v>1425315</v>
      </c>
      <c r="L11" s="268">
        <v>23486</v>
      </c>
      <c r="M11" s="269">
        <v>6281</v>
      </c>
      <c r="N11" s="270">
        <v>273.89999999999998</v>
      </c>
    </row>
    <row r="12" spans="1:16" ht="13.5" customHeight="1">
      <c r="A12" s="248"/>
      <c r="B12" s="244"/>
      <c r="C12" s="244"/>
      <c r="D12" s="244"/>
      <c r="E12" s="244"/>
      <c r="F12" s="244"/>
      <c r="G12" s="1163" t="s">
        <v>470</v>
      </c>
      <c r="H12" s="1164"/>
      <c r="I12" s="1164"/>
      <c r="J12" s="1165"/>
      <c r="K12" s="267">
        <v>124786</v>
      </c>
      <c r="L12" s="268">
        <v>2056</v>
      </c>
      <c r="M12" s="269">
        <v>744</v>
      </c>
      <c r="N12" s="270">
        <v>176.3</v>
      </c>
    </row>
    <row r="13" spans="1:16" ht="13.5" customHeight="1">
      <c r="A13" s="248"/>
      <c r="B13" s="244"/>
      <c r="C13" s="244"/>
      <c r="D13" s="244"/>
      <c r="E13" s="244"/>
      <c r="F13" s="244"/>
      <c r="G13" s="1163" t="s">
        <v>471</v>
      </c>
      <c r="H13" s="1164"/>
      <c r="I13" s="1164"/>
      <c r="J13" s="1165"/>
      <c r="K13" s="267" t="s">
        <v>472</v>
      </c>
      <c r="L13" s="268" t="s">
        <v>472</v>
      </c>
      <c r="M13" s="269">
        <v>1</v>
      </c>
      <c r="N13" s="270" t="s">
        <v>472</v>
      </c>
    </row>
    <row r="14" spans="1:16" ht="13.5" customHeight="1">
      <c r="A14" s="248"/>
      <c r="B14" s="244"/>
      <c r="C14" s="244"/>
      <c r="D14" s="244"/>
      <c r="E14" s="244"/>
      <c r="F14" s="244"/>
      <c r="G14" s="1163" t="s">
        <v>473</v>
      </c>
      <c r="H14" s="1164"/>
      <c r="I14" s="1164"/>
      <c r="J14" s="1165"/>
      <c r="K14" s="267">
        <v>271919</v>
      </c>
      <c r="L14" s="268">
        <v>4481</v>
      </c>
      <c r="M14" s="269">
        <v>2803</v>
      </c>
      <c r="N14" s="270">
        <v>59.9</v>
      </c>
    </row>
    <row r="15" spans="1:16" ht="13.5" customHeight="1">
      <c r="A15" s="248"/>
      <c r="B15" s="244"/>
      <c r="C15" s="244"/>
      <c r="D15" s="244"/>
      <c r="E15" s="244"/>
      <c r="F15" s="244"/>
      <c r="G15" s="1163" t="s">
        <v>474</v>
      </c>
      <c r="H15" s="1164"/>
      <c r="I15" s="1164"/>
      <c r="J15" s="1165"/>
      <c r="K15" s="267">
        <v>88252</v>
      </c>
      <c r="L15" s="268">
        <v>1454</v>
      </c>
      <c r="M15" s="269">
        <v>1119</v>
      </c>
      <c r="N15" s="270">
        <v>29.9</v>
      </c>
    </row>
    <row r="16" spans="1:16">
      <c r="A16" s="248"/>
      <c r="B16" s="244"/>
      <c r="C16" s="244"/>
      <c r="D16" s="244"/>
      <c r="E16" s="244"/>
      <c r="F16" s="244"/>
      <c r="G16" s="1166" t="s">
        <v>475</v>
      </c>
      <c r="H16" s="1167"/>
      <c r="I16" s="1167"/>
      <c r="J16" s="1168"/>
      <c r="K16" s="268">
        <v>-658972</v>
      </c>
      <c r="L16" s="268">
        <v>-10858</v>
      </c>
      <c r="M16" s="269">
        <v>-5386</v>
      </c>
      <c r="N16" s="270">
        <v>101.6</v>
      </c>
    </row>
    <row r="17" spans="1:16">
      <c r="A17" s="248"/>
      <c r="B17" s="244"/>
      <c r="C17" s="244"/>
      <c r="D17" s="244"/>
      <c r="E17" s="244"/>
      <c r="F17" s="244"/>
      <c r="G17" s="1166" t="s">
        <v>165</v>
      </c>
      <c r="H17" s="1167"/>
      <c r="I17" s="1167"/>
      <c r="J17" s="1168"/>
      <c r="K17" s="268">
        <v>5518308</v>
      </c>
      <c r="L17" s="268">
        <v>90929</v>
      </c>
      <c r="M17" s="269">
        <v>67183</v>
      </c>
      <c r="N17" s="270">
        <v>35.299999999999997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60" t="s">
        <v>480</v>
      </c>
      <c r="H21" s="1161"/>
      <c r="I21" s="1161"/>
      <c r="J21" s="1162"/>
      <c r="K21" s="280">
        <v>7.28</v>
      </c>
      <c r="L21" s="281">
        <v>6.12</v>
      </c>
      <c r="M21" s="282">
        <v>1.1599999999999999</v>
      </c>
      <c r="N21" s="249"/>
      <c r="O21" s="283"/>
      <c r="P21" s="279"/>
    </row>
    <row r="22" spans="1:16" s="284" customFormat="1">
      <c r="A22" s="279"/>
      <c r="B22" s="249"/>
      <c r="C22" s="249"/>
      <c r="D22" s="249"/>
      <c r="E22" s="249"/>
      <c r="F22" s="249"/>
      <c r="G22" s="1160" t="s">
        <v>481</v>
      </c>
      <c r="H22" s="1161"/>
      <c r="I22" s="1161"/>
      <c r="J22" s="1162"/>
      <c r="K22" s="285">
        <v>92.7</v>
      </c>
      <c r="L22" s="286">
        <v>98.7</v>
      </c>
      <c r="M22" s="287">
        <v>-6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9" t="s">
        <v>462</v>
      </c>
      <c r="L30" s="254"/>
      <c r="M30" s="255" t="s">
        <v>463</v>
      </c>
      <c r="N30" s="256"/>
    </row>
    <row r="31" spans="1:16">
      <c r="A31" s="248"/>
      <c r="B31" s="244"/>
      <c r="C31" s="244"/>
      <c r="D31" s="244"/>
      <c r="E31" s="244"/>
      <c r="F31" s="244"/>
      <c r="G31" s="257"/>
      <c r="H31" s="258"/>
      <c r="I31" s="258"/>
      <c r="J31" s="259"/>
      <c r="K31" s="1150"/>
      <c r="L31" s="260" t="s">
        <v>464</v>
      </c>
      <c r="M31" s="261" t="s">
        <v>465</v>
      </c>
      <c r="N31" s="262" t="s">
        <v>466</v>
      </c>
    </row>
    <row r="32" spans="1:16" ht="27" customHeight="1">
      <c r="A32" s="248"/>
      <c r="B32" s="244"/>
      <c r="C32" s="244"/>
      <c r="D32" s="244"/>
      <c r="E32" s="244"/>
      <c r="F32" s="244"/>
      <c r="G32" s="1151" t="s">
        <v>485</v>
      </c>
      <c r="H32" s="1152"/>
      <c r="I32" s="1152"/>
      <c r="J32" s="1153"/>
      <c r="K32" s="294">
        <v>3394893</v>
      </c>
      <c r="L32" s="294">
        <v>55940</v>
      </c>
      <c r="M32" s="295">
        <v>33998</v>
      </c>
      <c r="N32" s="296">
        <v>64.5</v>
      </c>
    </row>
    <row r="33" spans="1:16" ht="13.5" customHeight="1">
      <c r="A33" s="248"/>
      <c r="B33" s="244"/>
      <c r="C33" s="244"/>
      <c r="D33" s="244"/>
      <c r="E33" s="244"/>
      <c r="F33" s="244"/>
      <c r="G33" s="1151" t="s">
        <v>486</v>
      </c>
      <c r="H33" s="1152"/>
      <c r="I33" s="1152"/>
      <c r="J33" s="1153"/>
      <c r="K33" s="294" t="s">
        <v>472</v>
      </c>
      <c r="L33" s="294" t="s">
        <v>472</v>
      </c>
      <c r="M33" s="295">
        <v>1</v>
      </c>
      <c r="N33" s="296" t="s">
        <v>472</v>
      </c>
    </row>
    <row r="34" spans="1:16" ht="27" customHeight="1">
      <c r="A34" s="248"/>
      <c r="B34" s="244"/>
      <c r="C34" s="244"/>
      <c r="D34" s="244"/>
      <c r="E34" s="244"/>
      <c r="F34" s="244"/>
      <c r="G34" s="1151" t="s">
        <v>487</v>
      </c>
      <c r="H34" s="1152"/>
      <c r="I34" s="1152"/>
      <c r="J34" s="1153"/>
      <c r="K34" s="294" t="s">
        <v>472</v>
      </c>
      <c r="L34" s="294" t="s">
        <v>472</v>
      </c>
      <c r="M34" s="295">
        <v>39</v>
      </c>
      <c r="N34" s="296" t="s">
        <v>472</v>
      </c>
    </row>
    <row r="35" spans="1:16" ht="27" customHeight="1">
      <c r="A35" s="248"/>
      <c r="B35" s="244"/>
      <c r="C35" s="244"/>
      <c r="D35" s="244"/>
      <c r="E35" s="244"/>
      <c r="F35" s="244"/>
      <c r="G35" s="1151" t="s">
        <v>488</v>
      </c>
      <c r="H35" s="1152"/>
      <c r="I35" s="1152"/>
      <c r="J35" s="1153"/>
      <c r="K35" s="294">
        <v>745911</v>
      </c>
      <c r="L35" s="294">
        <v>12291</v>
      </c>
      <c r="M35" s="295">
        <v>9007</v>
      </c>
      <c r="N35" s="296">
        <v>36.5</v>
      </c>
    </row>
    <row r="36" spans="1:16" ht="27" customHeight="1">
      <c r="A36" s="248"/>
      <c r="B36" s="244"/>
      <c r="C36" s="244"/>
      <c r="D36" s="244"/>
      <c r="E36" s="244"/>
      <c r="F36" s="244"/>
      <c r="G36" s="1151" t="s">
        <v>489</v>
      </c>
      <c r="H36" s="1152"/>
      <c r="I36" s="1152"/>
      <c r="J36" s="1153"/>
      <c r="K36" s="294">
        <v>1299199</v>
      </c>
      <c r="L36" s="294">
        <v>21408</v>
      </c>
      <c r="M36" s="295">
        <v>2239</v>
      </c>
      <c r="N36" s="296">
        <v>856.1</v>
      </c>
    </row>
    <row r="37" spans="1:16" ht="13.5" customHeight="1">
      <c r="A37" s="248"/>
      <c r="B37" s="244"/>
      <c r="C37" s="244"/>
      <c r="D37" s="244"/>
      <c r="E37" s="244"/>
      <c r="F37" s="244"/>
      <c r="G37" s="1151" t="s">
        <v>490</v>
      </c>
      <c r="H37" s="1152"/>
      <c r="I37" s="1152"/>
      <c r="J37" s="1153"/>
      <c r="K37" s="294">
        <v>54237</v>
      </c>
      <c r="L37" s="294">
        <v>894</v>
      </c>
      <c r="M37" s="295">
        <v>951</v>
      </c>
      <c r="N37" s="296">
        <v>-6</v>
      </c>
    </row>
    <row r="38" spans="1:16" ht="27" customHeight="1">
      <c r="A38" s="248"/>
      <c r="B38" s="244"/>
      <c r="C38" s="244"/>
      <c r="D38" s="244"/>
      <c r="E38" s="244"/>
      <c r="F38" s="244"/>
      <c r="G38" s="1154" t="s">
        <v>491</v>
      </c>
      <c r="H38" s="1155"/>
      <c r="I38" s="1155"/>
      <c r="J38" s="1156"/>
      <c r="K38" s="297">
        <v>7597</v>
      </c>
      <c r="L38" s="297">
        <v>125</v>
      </c>
      <c r="M38" s="298">
        <v>6</v>
      </c>
      <c r="N38" s="299">
        <v>1983.3</v>
      </c>
      <c r="O38" s="293"/>
    </row>
    <row r="39" spans="1:16">
      <c r="A39" s="248"/>
      <c r="B39" s="244"/>
      <c r="C39" s="244"/>
      <c r="D39" s="244"/>
      <c r="E39" s="244"/>
      <c r="F39" s="244"/>
      <c r="G39" s="1154" t="s">
        <v>492</v>
      </c>
      <c r="H39" s="1155"/>
      <c r="I39" s="1155"/>
      <c r="J39" s="1156"/>
      <c r="K39" s="300">
        <v>-171727</v>
      </c>
      <c r="L39" s="300">
        <v>-2830</v>
      </c>
      <c r="M39" s="301">
        <v>-6589</v>
      </c>
      <c r="N39" s="302">
        <v>-57</v>
      </c>
      <c r="O39" s="293"/>
    </row>
    <row r="40" spans="1:16" ht="27" customHeight="1">
      <c r="A40" s="248"/>
      <c r="B40" s="244"/>
      <c r="C40" s="244"/>
      <c r="D40" s="244"/>
      <c r="E40" s="244"/>
      <c r="F40" s="244"/>
      <c r="G40" s="1151" t="s">
        <v>493</v>
      </c>
      <c r="H40" s="1152"/>
      <c r="I40" s="1152"/>
      <c r="J40" s="1153"/>
      <c r="K40" s="300">
        <v>-2849772</v>
      </c>
      <c r="L40" s="300">
        <v>-46958</v>
      </c>
      <c r="M40" s="301">
        <v>-27524</v>
      </c>
      <c r="N40" s="302">
        <v>70.599999999999994</v>
      </c>
      <c r="O40" s="293"/>
    </row>
    <row r="41" spans="1:16">
      <c r="A41" s="248"/>
      <c r="B41" s="244"/>
      <c r="C41" s="244"/>
      <c r="D41" s="244"/>
      <c r="E41" s="244"/>
      <c r="F41" s="244"/>
      <c r="G41" s="1157" t="s">
        <v>276</v>
      </c>
      <c r="H41" s="1158"/>
      <c r="I41" s="1158"/>
      <c r="J41" s="1159"/>
      <c r="K41" s="294">
        <v>2480338</v>
      </c>
      <c r="L41" s="300">
        <v>40870</v>
      </c>
      <c r="M41" s="301">
        <v>12127</v>
      </c>
      <c r="N41" s="302">
        <v>237</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44" t="s">
        <v>462</v>
      </c>
      <c r="J49" s="1146" t="s">
        <v>497</v>
      </c>
      <c r="K49" s="1147"/>
      <c r="L49" s="1147"/>
      <c r="M49" s="1147"/>
      <c r="N49" s="1148"/>
    </row>
    <row r="50" spans="1:14">
      <c r="A50" s="248"/>
      <c r="B50" s="244"/>
      <c r="C50" s="244"/>
      <c r="D50" s="244"/>
      <c r="E50" s="244"/>
      <c r="F50" s="244"/>
      <c r="G50" s="312"/>
      <c r="H50" s="313"/>
      <c r="I50" s="1145"/>
      <c r="J50" s="314" t="s">
        <v>498</v>
      </c>
      <c r="K50" s="315" t="s">
        <v>499</v>
      </c>
      <c r="L50" s="316" t="s">
        <v>500</v>
      </c>
      <c r="M50" s="317" t="s">
        <v>501</v>
      </c>
      <c r="N50" s="318" t="s">
        <v>502</v>
      </c>
    </row>
    <row r="51" spans="1:14">
      <c r="A51" s="248"/>
      <c r="B51" s="244"/>
      <c r="C51" s="244"/>
      <c r="D51" s="244"/>
      <c r="E51" s="244"/>
      <c r="F51" s="244"/>
      <c r="G51" s="310" t="s">
        <v>503</v>
      </c>
      <c r="H51" s="311"/>
      <c r="I51" s="319">
        <v>3042263</v>
      </c>
      <c r="J51" s="320">
        <v>48122</v>
      </c>
      <c r="K51" s="321">
        <v>-50.5</v>
      </c>
      <c r="L51" s="322">
        <v>47569</v>
      </c>
      <c r="M51" s="323">
        <v>-23.1</v>
      </c>
      <c r="N51" s="324">
        <v>-27.4</v>
      </c>
    </row>
    <row r="52" spans="1:14">
      <c r="A52" s="248"/>
      <c r="B52" s="244"/>
      <c r="C52" s="244"/>
      <c r="D52" s="244"/>
      <c r="E52" s="244"/>
      <c r="F52" s="244"/>
      <c r="G52" s="325"/>
      <c r="H52" s="326" t="s">
        <v>504</v>
      </c>
      <c r="I52" s="327">
        <v>1791007</v>
      </c>
      <c r="J52" s="328">
        <v>28330</v>
      </c>
      <c r="K52" s="329">
        <v>-37.4</v>
      </c>
      <c r="L52" s="330">
        <v>26255</v>
      </c>
      <c r="M52" s="331">
        <v>-18.399999999999999</v>
      </c>
      <c r="N52" s="332">
        <v>-19</v>
      </c>
    </row>
    <row r="53" spans="1:14">
      <c r="A53" s="248"/>
      <c r="B53" s="244"/>
      <c r="C53" s="244"/>
      <c r="D53" s="244"/>
      <c r="E53" s="244"/>
      <c r="F53" s="244"/>
      <c r="G53" s="310" t="s">
        <v>505</v>
      </c>
      <c r="H53" s="311"/>
      <c r="I53" s="319">
        <v>3425305</v>
      </c>
      <c r="J53" s="320">
        <v>54672</v>
      </c>
      <c r="K53" s="321">
        <v>13.6</v>
      </c>
      <c r="L53" s="322">
        <v>50880</v>
      </c>
      <c r="M53" s="323">
        <v>7</v>
      </c>
      <c r="N53" s="324">
        <v>6.6</v>
      </c>
    </row>
    <row r="54" spans="1:14">
      <c r="A54" s="248"/>
      <c r="B54" s="244"/>
      <c r="C54" s="244"/>
      <c r="D54" s="244"/>
      <c r="E54" s="244"/>
      <c r="F54" s="244"/>
      <c r="G54" s="325"/>
      <c r="H54" s="326" t="s">
        <v>504</v>
      </c>
      <c r="I54" s="327">
        <v>1839748</v>
      </c>
      <c r="J54" s="328">
        <v>29365</v>
      </c>
      <c r="K54" s="329">
        <v>3.7</v>
      </c>
      <c r="L54" s="330">
        <v>26879</v>
      </c>
      <c r="M54" s="331">
        <v>2.4</v>
      </c>
      <c r="N54" s="332">
        <v>1.3</v>
      </c>
    </row>
    <row r="55" spans="1:14">
      <c r="A55" s="248"/>
      <c r="B55" s="244"/>
      <c r="C55" s="244"/>
      <c r="D55" s="244"/>
      <c r="E55" s="244"/>
      <c r="F55" s="244"/>
      <c r="G55" s="310" t="s">
        <v>506</v>
      </c>
      <c r="H55" s="311"/>
      <c r="I55" s="319">
        <v>2619594</v>
      </c>
      <c r="J55" s="320">
        <v>41979</v>
      </c>
      <c r="K55" s="321">
        <v>-23.2</v>
      </c>
      <c r="L55" s="322">
        <v>63956</v>
      </c>
      <c r="M55" s="323">
        <v>25.7</v>
      </c>
      <c r="N55" s="324">
        <v>-48.9</v>
      </c>
    </row>
    <row r="56" spans="1:14">
      <c r="A56" s="248"/>
      <c r="B56" s="244"/>
      <c r="C56" s="244"/>
      <c r="D56" s="244"/>
      <c r="E56" s="244"/>
      <c r="F56" s="244"/>
      <c r="G56" s="325"/>
      <c r="H56" s="326" t="s">
        <v>504</v>
      </c>
      <c r="I56" s="327">
        <v>1263027</v>
      </c>
      <c r="J56" s="328">
        <v>20240</v>
      </c>
      <c r="K56" s="329">
        <v>-31.1</v>
      </c>
      <c r="L56" s="330">
        <v>29239</v>
      </c>
      <c r="M56" s="331">
        <v>8.8000000000000007</v>
      </c>
      <c r="N56" s="332">
        <v>-39.9</v>
      </c>
    </row>
    <row r="57" spans="1:14">
      <c r="A57" s="248"/>
      <c r="B57" s="244"/>
      <c r="C57" s="244"/>
      <c r="D57" s="244"/>
      <c r="E57" s="244"/>
      <c r="F57" s="244"/>
      <c r="G57" s="310" t="s">
        <v>507</v>
      </c>
      <c r="H57" s="311"/>
      <c r="I57" s="319">
        <v>2988779</v>
      </c>
      <c r="J57" s="320">
        <v>48544</v>
      </c>
      <c r="K57" s="321">
        <v>15.6</v>
      </c>
      <c r="L57" s="322">
        <v>66255</v>
      </c>
      <c r="M57" s="323">
        <v>3.6</v>
      </c>
      <c r="N57" s="324">
        <v>12</v>
      </c>
    </row>
    <row r="58" spans="1:14">
      <c r="A58" s="248"/>
      <c r="B58" s="244"/>
      <c r="C58" s="244"/>
      <c r="D58" s="244"/>
      <c r="E58" s="244"/>
      <c r="F58" s="244"/>
      <c r="G58" s="325"/>
      <c r="H58" s="326" t="s">
        <v>504</v>
      </c>
      <c r="I58" s="327">
        <v>1470527</v>
      </c>
      <c r="J58" s="328">
        <v>23885</v>
      </c>
      <c r="K58" s="329">
        <v>18</v>
      </c>
      <c r="L58" s="330">
        <v>31822</v>
      </c>
      <c r="M58" s="331">
        <v>8.8000000000000007</v>
      </c>
      <c r="N58" s="332">
        <v>9.1999999999999993</v>
      </c>
    </row>
    <row r="59" spans="1:14">
      <c r="A59" s="248"/>
      <c r="B59" s="244"/>
      <c r="C59" s="244"/>
      <c r="D59" s="244"/>
      <c r="E59" s="244"/>
      <c r="F59" s="244"/>
      <c r="G59" s="310" t="s">
        <v>508</v>
      </c>
      <c r="H59" s="311"/>
      <c r="I59" s="319">
        <v>3644134</v>
      </c>
      <c r="J59" s="320">
        <v>60047</v>
      </c>
      <c r="K59" s="321">
        <v>23.7</v>
      </c>
      <c r="L59" s="322">
        <v>47278</v>
      </c>
      <c r="M59" s="323">
        <v>-28.6</v>
      </c>
      <c r="N59" s="324">
        <v>52.3</v>
      </c>
    </row>
    <row r="60" spans="1:14">
      <c r="A60" s="248"/>
      <c r="B60" s="244"/>
      <c r="C60" s="244"/>
      <c r="D60" s="244"/>
      <c r="E60" s="244"/>
      <c r="F60" s="244"/>
      <c r="G60" s="325"/>
      <c r="H60" s="326" t="s">
        <v>504</v>
      </c>
      <c r="I60" s="333">
        <v>1486779</v>
      </c>
      <c r="J60" s="328">
        <v>24499</v>
      </c>
      <c r="K60" s="329">
        <v>2.6</v>
      </c>
      <c r="L60" s="330">
        <v>24096</v>
      </c>
      <c r="M60" s="331">
        <v>-24.3</v>
      </c>
      <c r="N60" s="332">
        <v>26.9</v>
      </c>
    </row>
    <row r="61" spans="1:14">
      <c r="A61" s="248"/>
      <c r="B61" s="244"/>
      <c r="C61" s="244"/>
      <c r="D61" s="244"/>
      <c r="E61" s="244"/>
      <c r="F61" s="244"/>
      <c r="G61" s="310" t="s">
        <v>509</v>
      </c>
      <c r="H61" s="334"/>
      <c r="I61" s="335">
        <v>3144015</v>
      </c>
      <c r="J61" s="336">
        <v>50673</v>
      </c>
      <c r="K61" s="337">
        <v>-4.2</v>
      </c>
      <c r="L61" s="338">
        <v>55188</v>
      </c>
      <c r="M61" s="339">
        <v>-3.1</v>
      </c>
      <c r="N61" s="324">
        <v>-1.1000000000000001</v>
      </c>
    </row>
    <row r="62" spans="1:14">
      <c r="A62" s="248"/>
      <c r="B62" s="244"/>
      <c r="C62" s="244"/>
      <c r="D62" s="244"/>
      <c r="E62" s="244"/>
      <c r="F62" s="244"/>
      <c r="G62" s="325"/>
      <c r="H62" s="326" t="s">
        <v>504</v>
      </c>
      <c r="I62" s="327">
        <v>1570218</v>
      </c>
      <c r="J62" s="328">
        <v>25264</v>
      </c>
      <c r="K62" s="329">
        <v>-8.8000000000000007</v>
      </c>
      <c r="L62" s="330">
        <v>27658</v>
      </c>
      <c r="M62" s="331">
        <v>-4.5</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t="s">
        <v>472</v>
      </c>
      <c r="G47" s="12">
        <v>0.09</v>
      </c>
      <c r="H47" s="12">
        <v>0.54</v>
      </c>
      <c r="I47" s="12">
        <v>0.22</v>
      </c>
      <c r="J47" s="13">
        <v>1.19</v>
      </c>
    </row>
    <row r="48" spans="2:10" ht="57.75" customHeight="1">
      <c r="B48" s="14"/>
      <c r="C48" s="1171" t="s">
        <v>4</v>
      </c>
      <c r="D48" s="1171"/>
      <c r="E48" s="1172"/>
      <c r="F48" s="15">
        <v>0.63</v>
      </c>
      <c r="G48" s="16">
        <v>2.34</v>
      </c>
      <c r="H48" s="16">
        <v>1.77</v>
      </c>
      <c r="I48" s="16">
        <v>1.34</v>
      </c>
      <c r="J48" s="17">
        <v>2.63</v>
      </c>
    </row>
    <row r="49" spans="2:10" ht="57.75" customHeight="1" thickBot="1">
      <c r="B49" s="18"/>
      <c r="C49" s="1173" t="s">
        <v>5</v>
      </c>
      <c r="D49" s="1173"/>
      <c r="E49" s="1174"/>
      <c r="F49" s="19" t="s">
        <v>516</v>
      </c>
      <c r="G49" s="20">
        <v>1.8</v>
      </c>
      <c r="H49" s="20" t="s">
        <v>517</v>
      </c>
      <c r="I49" s="20" t="s">
        <v>518</v>
      </c>
      <c r="J49" s="21">
        <v>2.2599999999999998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2017-02-22T23:40:11Z</cp:lastPrinted>
  <dcterms:created xsi:type="dcterms:W3CDTF">2017-02-15T15:10:28Z</dcterms:created>
  <dcterms:modified xsi:type="dcterms:W3CDTF">2017-04-03T04:18:33Z</dcterms:modified>
  <cp:category/>
</cp:coreProperties>
</file>