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dmin\Desktop\"/>
    </mc:Choice>
  </mc:AlternateContent>
  <workbookProtection workbookAlgorithmName="SHA-512" workbookHashValue="Y8QFVvPOMSHWZaMiTIwCT71bE37cG+9E2tFPrQ1YKd0UYyIan6odU77uC5xr5srrTZIDMohRjRpYs9AtSPt/vQ==" workbookSaltValue="zBKT7KGJC/u7ZbLbmaD7Qw==" workbookSpinCount="100000" lockStructure="1"/>
  <bookViews>
    <workbookView xWindow="0" yWindow="0" windowWidth="16170" windowHeight="594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AD10" i="4" s="1"/>
  <c r="Q6" i="5"/>
  <c r="W10" i="4" s="1"/>
  <c r="P6" i="5"/>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P10" i="4"/>
  <c r="I10" i="4"/>
  <c r="AT8" i="4"/>
  <c r="AL8" i="4"/>
  <c r="P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<sst xmlns="http://schemas.openxmlformats.org/spreadsheetml/2006/main" count="236" uniqueCount="120">
  <si>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</si>
  <si>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</si>
  <si>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</si>
  <si>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</si>
  <si>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</si>
  <si>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</si>
  <si>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</si>
  <si>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</si>
  <si>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</si>
  <si>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</si>
  <si>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</si>
  <si>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</si>
  <si>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</si>
  <si>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</si>
  <si>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</si>
  <si>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</si>
  <si>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</si>
  <si>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</si>
  <si>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</si>
  <si>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</si>
  <si>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</si>
  <si>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</si>
  <si>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</si>
  <si>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</si>
  <si>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</si>
  <si>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</si>
  <si>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</si>
  <si>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</si>
  <si>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</si>
  <si>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</si>
  <si>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</si>
  <si>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</si>
  <si>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</si>
  <si>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</si>
  <si>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</si>
  <si>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</si>
  <si>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</si>
  <si>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</si>
  <si>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</si>
  <si>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</si>
  <si>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</si>
  <si>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</si>
  <si>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</si>
  <si>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</si>
  <si>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</si>
  <si>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</si>
  <si>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</si>
  <si>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</si>
  <si>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</si>
  <si>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</si>
  <si>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</si>
  <si>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</si>
  <si>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</si>
  <si>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</si>
  <si>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</si>
  <si>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</si>
  <si>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</si>
  <si>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</si>
  <si>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</si>
  <si>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</si>
  <si>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</si>
  <si>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</si>
  <si>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</si>
  <si>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</si>
  <si>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</si>
  <si>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</si>
  <si>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</si>
  <si>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</si>
  <si>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</si>
  <si>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</si>
  <si>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</si>
  <si>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</si>
  <si>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</si>
  <si>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</si>
  <si>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</si>
  <si>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</si>
  <si>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</si>
  <si>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</si>
  <si>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</si>
  <si>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</si>
  <si>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</si>
  <si>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</si>
  <si>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</si>
  <si>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</si>
  <si>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</si>
  <si>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</si>
  <si>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</si>
  <si>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</si>
  <si>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</si>
  <si>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</si>
  <si>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</si>
  <si>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</si>
  <si>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</si>
  <si>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</si>
  <si>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</si>
  <si>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</si>
  <si>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</si>
  <si>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</si>
  <si>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青森県　むつ市</t>
  </si>
  <si>
    <t>法非適用</t>
  </si>
  <si>
    <t>下水道事業</t>
  </si>
  <si>
    <t>公共下水道</t>
  </si>
  <si>
    <t>Cd2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</si>
  <si>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</si>
  <si>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</si>
  <si>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</si>
  <si>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</si>
  <si>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</si>
  <si>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</si>
  <si>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</si>
  <si>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</si>
  <si>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</si>
  <si>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</si>
  <si>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</si>
  <si>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</si>
  <si>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</si>
  <si>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</si>
  <si>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当市の公共下水道事業は、着実に整備が進められていることから経営指標についても年々改善傾向にあるが、類似団体平均には及ばず、特に水洗化率については差が開いている。そこで、有収水量を確保し使用料収入増収につなげるため、補助金制度や貸付制度の周知・啓蒙により下水道接続を促進し水洗化率の向上を図る。
　また、平成29年から令和元年にかけて市内統一料金とする使用料改定を行い、使用料増収による経営基盤の強化を図った。今後の下水道整備は人口集中地区であるむつ処理区を中心に主要管渠の延長と住宅街の面整備を集中的に進めることとしており、経営規模を拡大させ汚水処理コストの縮減に努める。
　令和２年度より地方公営企業法を適用し、企業会計による経営管理の強化に取り組む。</t>
    <rPh sb="1" eb="3">
      <t>トウシ</t>
    </rPh>
    <rPh sb="4" eb="6">
      <t>コウキョウ</t>
    </rPh>
    <rPh sb="6" eb="9">
      <t>ゲスイドウ</t>
    </rPh>
    <rPh sb="9" eb="11">
      <t>ジギョウ</t>
    </rPh>
    <rPh sb="13" eb="15">
      <t>チャクジツ</t>
    </rPh>
    <rPh sb="16" eb="18">
      <t>セイビ</t>
    </rPh>
    <rPh sb="19" eb="20">
      <t>スス</t>
    </rPh>
    <rPh sb="30" eb="32">
      <t>ケイエイ</t>
    </rPh>
    <rPh sb="32" eb="34">
      <t>シヒョウ</t>
    </rPh>
    <rPh sb="39" eb="41">
      <t>ネンネン</t>
    </rPh>
    <rPh sb="41" eb="43">
      <t>カイゼン</t>
    </rPh>
    <rPh sb="43" eb="45">
      <t>ケイコウ</t>
    </rPh>
    <rPh sb="50" eb="52">
      <t>ルイジ</t>
    </rPh>
    <rPh sb="52" eb="54">
      <t>ダンタイ</t>
    </rPh>
    <rPh sb="54" eb="56">
      <t>ヘイキン</t>
    </rPh>
    <rPh sb="58" eb="59">
      <t>オヨ</t>
    </rPh>
    <rPh sb="62" eb="63">
      <t>トク</t>
    </rPh>
    <rPh sb="64" eb="67">
      <t>スイセンカ</t>
    </rPh>
    <rPh sb="67" eb="68">
      <t>リツ</t>
    </rPh>
    <rPh sb="73" eb="74">
      <t>サ</t>
    </rPh>
    <rPh sb="75" eb="76">
      <t>ヒラ</t>
    </rPh>
    <rPh sb="85" eb="87">
      <t>ユウシュウ</t>
    </rPh>
    <rPh sb="87" eb="89">
      <t>スイリョウ</t>
    </rPh>
    <rPh sb="90" eb="92">
      <t>カクホ</t>
    </rPh>
    <rPh sb="93" eb="96">
      <t>シヨウリョウ</t>
    </rPh>
    <rPh sb="96" eb="98">
      <t>シュウニュウ</t>
    </rPh>
    <rPh sb="98" eb="100">
      <t>ゾウシュウ</t>
    </rPh>
    <rPh sb="136" eb="139">
      <t>スイセンカ</t>
    </rPh>
    <rPh sb="139" eb="140">
      <t>リツ</t>
    </rPh>
    <rPh sb="141" eb="143">
      <t>コウジョウ</t>
    </rPh>
    <rPh sb="144" eb="145">
      <t>ハカ</t>
    </rPh>
    <rPh sb="152" eb="154">
      <t>ヘイセイ</t>
    </rPh>
    <rPh sb="156" eb="157">
      <t>ネン</t>
    </rPh>
    <rPh sb="159" eb="161">
      <t>レイワ</t>
    </rPh>
    <rPh sb="161" eb="163">
      <t>ガンネン</t>
    </rPh>
    <rPh sb="167" eb="169">
      <t>シナイ</t>
    </rPh>
    <rPh sb="169" eb="171">
      <t>トウイツ</t>
    </rPh>
    <rPh sb="171" eb="173">
      <t>リョウキン</t>
    </rPh>
    <rPh sb="176" eb="179">
      <t>シヨウリョウ</t>
    </rPh>
    <rPh sb="179" eb="181">
      <t>カイテイ</t>
    </rPh>
    <rPh sb="182" eb="183">
      <t>オコナ</t>
    </rPh>
    <rPh sb="185" eb="188">
      <t>シヨウリョウ</t>
    </rPh>
    <rPh sb="188" eb="190">
      <t>ゾウシュウ</t>
    </rPh>
    <rPh sb="193" eb="195">
      <t>ケイエイ</t>
    </rPh>
    <rPh sb="195" eb="197">
      <t>キバン</t>
    </rPh>
    <rPh sb="198" eb="200">
      <t>キョウカ</t>
    </rPh>
    <rPh sb="201" eb="202">
      <t>ハカ</t>
    </rPh>
    <rPh sb="205" eb="207">
      <t>コンゴ</t>
    </rPh>
    <rPh sb="208" eb="211">
      <t>ゲスイドウ</t>
    </rPh>
    <rPh sb="211" eb="213">
      <t>セイビ</t>
    </rPh>
    <rPh sb="214" eb="216">
      <t>ジンコウ</t>
    </rPh>
    <rPh sb="216" eb="218">
      <t>シュウチュウ</t>
    </rPh>
    <rPh sb="218" eb="220">
      <t>チク</t>
    </rPh>
    <rPh sb="225" eb="227">
      <t>ショリ</t>
    </rPh>
    <rPh sb="227" eb="228">
      <t>ク</t>
    </rPh>
    <rPh sb="229" eb="231">
      <t>チュウシン</t>
    </rPh>
    <rPh sb="232" eb="234">
      <t>シュヨウ</t>
    </rPh>
    <rPh sb="234" eb="236">
      <t>カンキョ</t>
    </rPh>
    <rPh sb="237" eb="239">
      <t>エンチョウ</t>
    </rPh>
    <rPh sb="240" eb="243">
      <t>ジュウタクガイ</t>
    </rPh>
    <rPh sb="244" eb="245">
      <t>メン</t>
    </rPh>
    <rPh sb="245" eb="247">
      <t>セイビ</t>
    </rPh>
    <rPh sb="248" eb="251">
      <t>シュウチュウテキ</t>
    </rPh>
    <rPh sb="252" eb="253">
      <t>スス</t>
    </rPh>
    <rPh sb="263" eb="265">
      <t>ケイエイ</t>
    </rPh>
    <rPh sb="265" eb="267">
      <t>キボ</t>
    </rPh>
    <rPh sb="268" eb="270">
      <t>カクダイ</t>
    </rPh>
    <rPh sb="272" eb="274">
      <t>オスイ</t>
    </rPh>
    <rPh sb="274" eb="276">
      <t>ショリ</t>
    </rPh>
    <rPh sb="280" eb="282">
      <t>シュクゲン</t>
    </rPh>
    <rPh sb="283" eb="284">
      <t>ツト</t>
    </rPh>
    <rPh sb="289" eb="291">
      <t>レイワ</t>
    </rPh>
    <rPh sb="292" eb="294">
      <t>ネンド</t>
    </rPh>
    <rPh sb="296" eb="298">
      <t>チホウ</t>
    </rPh>
    <rPh sb="298" eb="300">
      <t>コウエイ</t>
    </rPh>
    <rPh sb="300" eb="302">
      <t>キギョウ</t>
    </rPh>
    <rPh sb="302" eb="303">
      <t>ホウ</t>
    </rPh>
    <rPh sb="304" eb="306">
      <t>テキヨウ</t>
    </rPh>
    <rPh sb="308" eb="310">
      <t>キギョウ</t>
    </rPh>
    <rPh sb="310" eb="312">
      <t>カイケイ</t>
    </rPh>
    <rPh sb="315" eb="317">
      <t>ケイエイ</t>
    </rPh>
    <rPh sb="317" eb="319">
      <t>カンリ</t>
    </rPh>
    <rPh sb="320" eb="322">
      <t>キョウカ</t>
    </rPh>
    <rPh sb="323" eb="324">
      <t>ト</t>
    </rPh>
    <rPh sb="325" eb="326">
      <t>ク</t>
    </rPh>
    <phoneticPr fontId="4"/>
  </si>
  <si>
    <t>　当市の公共下水道事業は、むつ処理区が平成15年度、大畑処理区が平成16年度に供用開始しているが、供用開始からの年数が浅く、管渠・施設等の老朽化による更新はまだ行っていない。
　しかしながら、施設内の機械設備等は順次に耐用年数を迎えることから、適切な資産管理・資金計画を行う必要があるため、ストックマネジメント計画に基づき計画的な更新を実施するよう努める。</t>
    <rPh sb="1" eb="3">
      <t>トウシ</t>
    </rPh>
    <rPh sb="4" eb="6">
      <t>コウキョウ</t>
    </rPh>
    <rPh sb="6" eb="11">
      <t>ゲスイドウジギョウ</t>
    </rPh>
    <rPh sb="15" eb="18">
      <t>ショリク</t>
    </rPh>
    <rPh sb="19" eb="21">
      <t>ヘイセイ</t>
    </rPh>
    <rPh sb="23" eb="25">
      <t>ネンド</t>
    </rPh>
    <rPh sb="26" eb="28">
      <t>オオハタ</t>
    </rPh>
    <rPh sb="28" eb="31">
      <t>ショリク</t>
    </rPh>
    <rPh sb="32" eb="34">
      <t>ヘイセイ</t>
    </rPh>
    <rPh sb="36" eb="38">
      <t>ネンド</t>
    </rPh>
    <rPh sb="39" eb="41">
      <t>キョウヨウ</t>
    </rPh>
    <rPh sb="41" eb="43">
      <t>カイシ</t>
    </rPh>
    <rPh sb="49" eb="51">
      <t>キョウヨウ</t>
    </rPh>
    <rPh sb="51" eb="53">
      <t>カイシ</t>
    </rPh>
    <rPh sb="56" eb="58">
      <t>ネンスウ</t>
    </rPh>
    <rPh sb="59" eb="60">
      <t>アサ</t>
    </rPh>
    <rPh sb="62" eb="64">
      <t>カンキョ</t>
    </rPh>
    <rPh sb="65" eb="67">
      <t>シセツ</t>
    </rPh>
    <rPh sb="67" eb="68">
      <t>トウ</t>
    </rPh>
    <rPh sb="69" eb="72">
      <t>ロウキュウカ</t>
    </rPh>
    <rPh sb="75" eb="77">
      <t>コウシン</t>
    </rPh>
    <rPh sb="80" eb="81">
      <t>オコナ</t>
    </rPh>
    <rPh sb="96" eb="98">
      <t>シセツ</t>
    </rPh>
    <rPh sb="98" eb="99">
      <t>ナイ</t>
    </rPh>
    <rPh sb="100" eb="102">
      <t>キカイ</t>
    </rPh>
    <rPh sb="102" eb="104">
      <t>セツビ</t>
    </rPh>
    <rPh sb="104" eb="105">
      <t>トウ</t>
    </rPh>
    <rPh sb="106" eb="108">
      <t>ジュンジ</t>
    </rPh>
    <rPh sb="109" eb="111">
      <t>タイヨウ</t>
    </rPh>
    <rPh sb="111" eb="113">
      <t>ネンスウ</t>
    </rPh>
    <rPh sb="114" eb="115">
      <t>ムカ</t>
    </rPh>
    <rPh sb="122" eb="124">
      <t>テキセツ</t>
    </rPh>
    <rPh sb="125" eb="127">
      <t>シサン</t>
    </rPh>
    <rPh sb="127" eb="129">
      <t>カンリ</t>
    </rPh>
    <rPh sb="130" eb="132">
      <t>シキン</t>
    </rPh>
    <rPh sb="132" eb="134">
      <t>ケイカク</t>
    </rPh>
    <rPh sb="135" eb="136">
      <t>オコナ</t>
    </rPh>
    <rPh sb="137" eb="139">
      <t>ヒツヨウ</t>
    </rPh>
    <rPh sb="155" eb="157">
      <t>ケイカク</t>
    </rPh>
    <rPh sb="158" eb="159">
      <t>モト</t>
    </rPh>
    <rPh sb="161" eb="164">
      <t>ケイカクテキ</t>
    </rPh>
    <rPh sb="165" eb="167">
      <t>コウシン</t>
    </rPh>
    <rPh sb="168" eb="170">
      <t>ジッシ</t>
    </rPh>
    <rPh sb="174" eb="175">
      <t>ツト</t>
    </rPh>
    <phoneticPr fontId="4"/>
  </si>
  <si>
    <t>【経年比較】
　当該値経年比較では、①収益的収支比率、⑤経費回収率、⑥汚水処理原価の変動が大きい。
　これは、下水道整備が進み使用料収入が増加したことと、令和２年度から地方公営企業法を適用するため、令和元年度決算は令和2年3月31日をもって打切決算としたことが影響している。
　当市の公共下水道事業は着実に整備を進めており、今後も処理区域の拡大に伴い使用料収入増加、汚水処理経費は改善される見込みである。
【類似団体比較】
　⑧水洗化率の類似団体平均値との差が大きい。公共下水道の整備が遅れたことから下水道整備区域内において相当数の浄化槽設置家屋があり、思うようには伸びていない現状にある。
【下水道事業の現状】
　当市の公共下水道事業は、供用開始時期が遅く、市の財政状況を考慮し下水道事業費を抑制していることから下水道整備が非常に遅れている。今後は人口が集中しているむつ処理区を重点的・効率的に整備すると共に、下水道接続をＰＲし水洗化率の向上に努め、経営健全性を図っていく。</t>
    <rPh sb="1" eb="3">
      <t>ケイネン</t>
    </rPh>
    <rPh sb="3" eb="5">
      <t>ヒカク</t>
    </rPh>
    <rPh sb="8" eb="10">
      <t>トウガイ</t>
    </rPh>
    <rPh sb="10" eb="11">
      <t>チ</t>
    </rPh>
    <rPh sb="11" eb="13">
      <t>ケイネン</t>
    </rPh>
    <rPh sb="13" eb="15">
      <t>ヒカク</t>
    </rPh>
    <rPh sb="19" eb="22">
      <t>シュウエキテキ</t>
    </rPh>
    <rPh sb="22" eb="24">
      <t>シュウシ</t>
    </rPh>
    <rPh sb="24" eb="26">
      <t>ヒリツ</t>
    </rPh>
    <rPh sb="28" eb="30">
      <t>ケイヒ</t>
    </rPh>
    <rPh sb="30" eb="33">
      <t>カイシュウリツ</t>
    </rPh>
    <rPh sb="35" eb="37">
      <t>オスイ</t>
    </rPh>
    <rPh sb="37" eb="39">
      <t>ショリ</t>
    </rPh>
    <rPh sb="39" eb="41">
      <t>ゲンカ</t>
    </rPh>
    <rPh sb="42" eb="44">
      <t>ヘンドウ</t>
    </rPh>
    <rPh sb="45" eb="46">
      <t>オオ</t>
    </rPh>
    <rPh sb="55" eb="58">
      <t>ゲスイドウ</t>
    </rPh>
    <rPh sb="58" eb="60">
      <t>セイビ</t>
    </rPh>
    <rPh sb="61" eb="62">
      <t>スス</t>
    </rPh>
    <rPh sb="63" eb="66">
      <t>シヨウリョウ</t>
    </rPh>
    <rPh sb="66" eb="68">
      <t>シュウニュウ</t>
    </rPh>
    <rPh sb="69" eb="71">
      <t>ゾウカ</t>
    </rPh>
    <rPh sb="77" eb="79">
      <t>レイワ</t>
    </rPh>
    <rPh sb="80" eb="82">
      <t>ネンド</t>
    </rPh>
    <rPh sb="84" eb="86">
      <t>チホウ</t>
    </rPh>
    <rPh sb="86" eb="88">
      <t>コウエイ</t>
    </rPh>
    <rPh sb="88" eb="90">
      <t>キギョウ</t>
    </rPh>
    <rPh sb="90" eb="91">
      <t>ホウ</t>
    </rPh>
    <rPh sb="92" eb="94">
      <t>テキヨウ</t>
    </rPh>
    <rPh sb="99" eb="101">
      <t>レイワ</t>
    </rPh>
    <rPh sb="101" eb="104">
      <t>ガンネンド</t>
    </rPh>
    <rPh sb="104" eb="106">
      <t>ケッサン</t>
    </rPh>
    <rPh sb="107" eb="109">
      <t>レイワ</t>
    </rPh>
    <rPh sb="112" eb="113">
      <t>ガツ</t>
    </rPh>
    <rPh sb="115" eb="116">
      <t>ニチ</t>
    </rPh>
    <rPh sb="120" eb="121">
      <t>ウ</t>
    </rPh>
    <rPh sb="121" eb="122">
      <t>キ</t>
    </rPh>
    <rPh sb="122" eb="124">
      <t>ケッサン</t>
    </rPh>
    <rPh sb="130" eb="132">
      <t>エイキョウ</t>
    </rPh>
    <rPh sb="139" eb="141">
      <t>トウシ</t>
    </rPh>
    <rPh sb="142" eb="144">
      <t>コウキョウ</t>
    </rPh>
    <rPh sb="144" eb="147">
      <t>ゲスイドウ</t>
    </rPh>
    <rPh sb="147" eb="149">
      <t>ジギョウ</t>
    </rPh>
    <rPh sb="150" eb="152">
      <t>チャクジツ</t>
    </rPh>
    <rPh sb="153" eb="155">
      <t>セイビ</t>
    </rPh>
    <rPh sb="156" eb="157">
      <t>スス</t>
    </rPh>
    <rPh sb="162" eb="164">
      <t>コンゴ</t>
    </rPh>
    <rPh sb="165" eb="167">
      <t>ショリ</t>
    </rPh>
    <rPh sb="167" eb="169">
      <t>クイキ</t>
    </rPh>
    <rPh sb="170" eb="172">
      <t>カクダイ</t>
    </rPh>
    <rPh sb="173" eb="174">
      <t>トモナ</t>
    </rPh>
    <rPh sb="175" eb="178">
      <t>シヨウリョウ</t>
    </rPh>
    <rPh sb="178" eb="180">
      <t>シュウニュウ</t>
    </rPh>
    <rPh sb="180" eb="182">
      <t>ゾウカ</t>
    </rPh>
    <rPh sb="183" eb="185">
      <t>オスイ</t>
    </rPh>
    <rPh sb="185" eb="187">
      <t>ショリ</t>
    </rPh>
    <rPh sb="187" eb="189">
      <t>ケイヒ</t>
    </rPh>
    <rPh sb="190" eb="192">
      <t>カイゼン</t>
    </rPh>
    <rPh sb="195" eb="197">
      <t>ミコ</t>
    </rPh>
    <rPh sb="204" eb="206">
      <t>ルイジ</t>
    </rPh>
    <rPh sb="206" eb="208">
      <t>ダンタイ</t>
    </rPh>
    <rPh sb="208" eb="210">
      <t>ヒカク</t>
    </rPh>
    <rPh sb="214" eb="217">
      <t>スイセンカ</t>
    </rPh>
    <rPh sb="217" eb="218">
      <t>リツ</t>
    </rPh>
    <rPh sb="219" eb="221">
      <t>ルイジ</t>
    </rPh>
    <rPh sb="221" eb="223">
      <t>ダンタイ</t>
    </rPh>
    <rPh sb="223" eb="226">
      <t>ヘイキンチ</t>
    </rPh>
    <rPh sb="228" eb="229">
      <t>サ</t>
    </rPh>
    <rPh sb="230" eb="231">
      <t>オオ</t>
    </rPh>
    <rPh sb="234" eb="236">
      <t>コウキョウ</t>
    </rPh>
    <rPh sb="236" eb="239">
      <t>ゲスイドウ</t>
    </rPh>
    <rPh sb="297" eb="300">
      <t>ゲスイドウ</t>
    </rPh>
    <rPh sb="300" eb="302">
      <t>ジギョウ</t>
    </rPh>
    <rPh sb="303" eb="305">
      <t>ゲンジョウ</t>
    </rPh>
    <rPh sb="308" eb="310">
      <t>トウシ</t>
    </rPh>
    <rPh sb="311" eb="313">
      <t>コウキョウ</t>
    </rPh>
    <rPh sb="313" eb="316">
      <t>ゲスイドウ</t>
    </rPh>
    <rPh sb="316" eb="318">
      <t>ジギョウ</t>
    </rPh>
    <rPh sb="320" eb="322">
      <t>キョウヨウ</t>
    </rPh>
    <rPh sb="322" eb="324">
      <t>カイシ</t>
    </rPh>
    <rPh sb="324" eb="326">
      <t>ジキ</t>
    </rPh>
    <rPh sb="327" eb="328">
      <t>オソ</t>
    </rPh>
    <rPh sb="330" eb="331">
      <t>シ</t>
    </rPh>
    <rPh sb="332" eb="334">
      <t>ザイセイ</t>
    </rPh>
    <rPh sb="334" eb="336">
      <t>ジョウキョウ</t>
    </rPh>
    <rPh sb="337" eb="339">
      <t>コウリョ</t>
    </rPh>
    <rPh sb="340" eb="343">
      <t>ゲスイドウ</t>
    </rPh>
    <rPh sb="357" eb="360">
      <t>ゲスイドウ</t>
    </rPh>
    <rPh sb="360" eb="362">
      <t>セイビ</t>
    </rPh>
    <rPh sb="363" eb="365">
      <t>ヒジョウ</t>
    </rPh>
    <rPh sb="366" eb="367">
      <t>オク</t>
    </rPh>
    <rPh sb="372" eb="374">
      <t>コンゴ</t>
    </rPh>
    <rPh sb="375" eb="377">
      <t>ジンコウ</t>
    </rPh>
    <rPh sb="378" eb="380">
      <t>シュウチュウ</t>
    </rPh>
    <rPh sb="386" eb="389">
      <t>ショリク</t>
    </rPh>
    <rPh sb="390" eb="393">
      <t>ジュウテンテキ</t>
    </rPh>
    <rPh sb="394" eb="397">
      <t>コウリツテキ</t>
    </rPh>
    <rPh sb="398" eb="400">
      <t>セイビ</t>
    </rPh>
    <rPh sb="403" eb="404">
      <t>トモ</t>
    </rPh>
    <rPh sb="406" eb="409">
      <t>ゲスイドウ</t>
    </rPh>
    <rPh sb="409" eb="411">
      <t>セツゾク</t>
    </rPh>
    <rPh sb="415" eb="418">
      <t>スイセンカ</t>
    </rPh>
    <rPh sb="418" eb="419">
      <t>リツ</t>
    </rPh>
    <rPh sb="420" eb="422">
      <t>コウジョウ</t>
    </rPh>
    <rPh sb="423" eb="424">
      <t>ツト</t>
    </rPh>
    <rPh sb="426" eb="428">
      <t>ケイエイ</t>
    </rPh>
    <rPh sb="428" eb="431">
      <t>ケンゼンセイ</t>
    </rPh>
    <rPh sb="432" eb="433">
      <t>ハカ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</si>
</sst>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2EF-4518-8B8B-85385EF3EE21}"/>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c:v>
                </c:pt>
                <c:pt idx="1">
                  <c:v>0.19</c:v>
                </c:pt>
                <c:pt idx="2">
                  <c:v>7.0000000000000007E-2</c:v>
                </c:pt>
                <c:pt idx="3">
                  <c:v>0.12</c:v>
                </c:pt>
                <c:pt idx="4">
                  <c:v>0.1</c:v>
                </c:pt>
              </c:numCache>
            </c:numRef>
          </c:val>
          <c:smooth val="0"/>
          <c:extLst>
            <c:ext xmlns:c16="http://schemas.microsoft.com/office/drawing/2014/chart" uri="{C3380CC4-5D6E-409C-BE32-E72D297353CC}">
              <c16:uniqueId val="{00000001-B2EF-4518-8B8B-85385EF3EE21}"/>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41.16</c:v>
                </c:pt>
                <c:pt idx="1">
                  <c:v>43.44</c:v>
                </c:pt>
                <c:pt idx="2">
                  <c:v>46.54</c:v>
                </c:pt>
                <c:pt idx="3">
                  <c:v>48.11</c:v>
                </c:pt>
                <c:pt idx="4">
                  <c:v>48.04</c:v>
                </c:pt>
              </c:numCache>
            </c:numRef>
          </c:val>
          <c:extLst>
            <c:ext xmlns:c16="http://schemas.microsoft.com/office/drawing/2014/chart" uri="{C3380CC4-5D6E-409C-BE32-E72D297353CC}">
              <c16:uniqueId val="{00000000-43C5-4933-9280-D05E083C18C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39.869999999999997</c:v>
                </c:pt>
                <c:pt idx="1">
                  <c:v>41.28</c:v>
                </c:pt>
                <c:pt idx="2">
                  <c:v>41.45</c:v>
                </c:pt>
                <c:pt idx="3">
                  <c:v>49.68</c:v>
                </c:pt>
                <c:pt idx="4">
                  <c:v>49.27</c:v>
                </c:pt>
              </c:numCache>
            </c:numRef>
          </c:val>
          <c:smooth val="0"/>
          <c:extLst>
            <c:ext xmlns:c16="http://schemas.microsoft.com/office/drawing/2014/chart" uri="{C3380CC4-5D6E-409C-BE32-E72D297353CC}">
              <c16:uniqueId val="{00000001-43C5-4933-9280-D05E083C18C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36.46</c:v>
                </c:pt>
                <c:pt idx="1">
                  <c:v>37.71</c:v>
                </c:pt>
                <c:pt idx="2">
                  <c:v>39.83</c:v>
                </c:pt>
                <c:pt idx="3">
                  <c:v>41.04</c:v>
                </c:pt>
                <c:pt idx="4">
                  <c:v>37.270000000000003</c:v>
                </c:pt>
              </c:numCache>
            </c:numRef>
          </c:val>
          <c:extLst>
            <c:ext xmlns:c16="http://schemas.microsoft.com/office/drawing/2014/chart" uri="{C3380CC4-5D6E-409C-BE32-E72D297353CC}">
              <c16:uniqueId val="{00000000-B34E-41B9-B5B0-BDB5FF9D3ECE}"/>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61.37</c:v>
                </c:pt>
                <c:pt idx="1">
                  <c:v>61.3</c:v>
                </c:pt>
                <c:pt idx="2">
                  <c:v>64.510000000000005</c:v>
                </c:pt>
                <c:pt idx="3">
                  <c:v>83.35</c:v>
                </c:pt>
                <c:pt idx="4">
                  <c:v>83.16</c:v>
                </c:pt>
              </c:numCache>
            </c:numRef>
          </c:val>
          <c:smooth val="0"/>
          <c:extLst>
            <c:ext xmlns:c16="http://schemas.microsoft.com/office/drawing/2014/chart" uri="{C3380CC4-5D6E-409C-BE32-E72D297353CC}">
              <c16:uniqueId val="{00000001-B34E-41B9-B5B0-BDB5FF9D3ECE}"/>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61.49</c:v>
                </c:pt>
                <c:pt idx="1">
                  <c:v>68</c:v>
                </c:pt>
                <c:pt idx="2">
                  <c:v>67.06</c:v>
                </c:pt>
                <c:pt idx="3">
                  <c:v>65.540000000000006</c:v>
                </c:pt>
                <c:pt idx="4">
                  <c:v>71.33</c:v>
                </c:pt>
              </c:numCache>
            </c:numRef>
          </c:val>
          <c:extLst>
            <c:ext xmlns:c16="http://schemas.microsoft.com/office/drawing/2014/chart" uri="{C3380CC4-5D6E-409C-BE32-E72D297353CC}">
              <c16:uniqueId val="{00000000-06CB-4623-A9D8-A24E7692E6F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CB-4623-A9D8-A24E7692E6F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C79-4A0C-BEBE-70D2A2C0D30C}"/>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C79-4A0C-BEBE-70D2A2C0D30C}"/>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DE8-4941-8948-A8687BFC3AFE}"/>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DE8-4941-8948-A8687BFC3AFE}"/>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1580-499F-9B35-8D0F7A2D49D8}"/>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1580-499F-9B35-8D0F7A2D49D8}"/>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54-4A42-A7BC-AFF55A43E3C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54-4A42-A7BC-AFF55A43E3C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141-4408-9B65-0D15FA2526C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1824.34</c:v>
                </c:pt>
                <c:pt idx="1">
                  <c:v>1604.64</c:v>
                </c:pt>
                <c:pt idx="2">
                  <c:v>1217.7</c:v>
                </c:pt>
                <c:pt idx="3">
                  <c:v>1048.23</c:v>
                </c:pt>
                <c:pt idx="4">
                  <c:v>1130.42</c:v>
                </c:pt>
              </c:numCache>
            </c:numRef>
          </c:val>
          <c:smooth val="0"/>
          <c:extLst>
            <c:ext xmlns:c16="http://schemas.microsoft.com/office/drawing/2014/chart" uri="{C3380CC4-5D6E-409C-BE32-E72D297353CC}">
              <c16:uniqueId val="{00000001-8141-4408-9B65-0D15FA2526C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29.52</c:v>
                </c:pt>
                <c:pt idx="1">
                  <c:v>35.590000000000003</c:v>
                </c:pt>
                <c:pt idx="2">
                  <c:v>36.18</c:v>
                </c:pt>
                <c:pt idx="3">
                  <c:v>42.09</c:v>
                </c:pt>
                <c:pt idx="4">
                  <c:v>55.01</c:v>
                </c:pt>
              </c:numCache>
            </c:numRef>
          </c:val>
          <c:extLst>
            <c:ext xmlns:c16="http://schemas.microsoft.com/office/drawing/2014/chart" uri="{C3380CC4-5D6E-409C-BE32-E72D297353CC}">
              <c16:uniqueId val="{00000000-4476-4DFF-8DE3-0F9C2CD80C37}"/>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54.16</c:v>
                </c:pt>
                <c:pt idx="1">
                  <c:v>60.01</c:v>
                </c:pt>
                <c:pt idx="2">
                  <c:v>66.680000000000007</c:v>
                </c:pt>
                <c:pt idx="3">
                  <c:v>78.92</c:v>
                </c:pt>
                <c:pt idx="4">
                  <c:v>74.17</c:v>
                </c:pt>
              </c:numCache>
            </c:numRef>
          </c:val>
          <c:smooth val="0"/>
          <c:extLst>
            <c:ext xmlns:c16="http://schemas.microsoft.com/office/drawing/2014/chart" uri="{C3380CC4-5D6E-409C-BE32-E72D297353CC}">
              <c16:uniqueId val="{00000001-4476-4DFF-8DE3-0F9C2CD80C37}"/>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545.48</c:v>
                </c:pt>
                <c:pt idx="1">
                  <c:v>457.95</c:v>
                </c:pt>
                <c:pt idx="2">
                  <c:v>466.91</c:v>
                </c:pt>
                <c:pt idx="3">
                  <c:v>417.95</c:v>
                </c:pt>
                <c:pt idx="4">
                  <c:v>307.01</c:v>
                </c:pt>
              </c:numCache>
            </c:numRef>
          </c:val>
          <c:extLst>
            <c:ext xmlns:c16="http://schemas.microsoft.com/office/drawing/2014/chart" uri="{C3380CC4-5D6E-409C-BE32-E72D297353CC}">
              <c16:uniqueId val="{00000000-4713-455D-AC89-C885C59E4F2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307.56</c:v>
                </c:pt>
                <c:pt idx="1">
                  <c:v>277.67</c:v>
                </c:pt>
                <c:pt idx="2">
                  <c:v>260.11</c:v>
                </c:pt>
                <c:pt idx="3">
                  <c:v>220.31</c:v>
                </c:pt>
                <c:pt idx="4">
                  <c:v>230.95</c:v>
                </c:pt>
              </c:numCache>
            </c:numRef>
          </c:val>
          <c:smooth val="0"/>
          <c:extLst>
            <c:ext xmlns:c16="http://schemas.microsoft.com/office/drawing/2014/chart" uri="{C3380CC4-5D6E-409C-BE32-E72D297353CC}">
              <c16:uniqueId val="{00000001-4713-455D-AC89-C885C59E4F2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0" zoomScaleNormal="100" workbookViewId="0">
      <selection activeCell="AZ57" sqref="AZ5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青森県　むつ市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56790</v>
      </c>
      <c r="AM8" s="69"/>
      <c r="AN8" s="69"/>
      <c r="AO8" s="69"/>
      <c r="AP8" s="69"/>
      <c r="AQ8" s="69"/>
      <c r="AR8" s="69"/>
      <c r="AS8" s="69"/>
      <c r="AT8" s="68">
        <f>データ!T6</f>
        <v>864.12</v>
      </c>
      <c r="AU8" s="68"/>
      <c r="AV8" s="68"/>
      <c r="AW8" s="68"/>
      <c r="AX8" s="68"/>
      <c r="AY8" s="68"/>
      <c r="AZ8" s="68"/>
      <c r="BA8" s="68"/>
      <c r="BB8" s="68">
        <f>データ!U6</f>
        <v>65.72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14.41</v>
      </c>
      <c r="Q10" s="68"/>
      <c r="R10" s="68"/>
      <c r="S10" s="68"/>
      <c r="T10" s="68"/>
      <c r="U10" s="68"/>
      <c r="V10" s="68"/>
      <c r="W10" s="68">
        <f>データ!Q6</f>
        <v>90.92</v>
      </c>
      <c r="X10" s="68"/>
      <c r="Y10" s="68"/>
      <c r="Z10" s="68"/>
      <c r="AA10" s="68"/>
      <c r="AB10" s="68"/>
      <c r="AC10" s="68"/>
      <c r="AD10" s="69">
        <f>データ!R6</f>
        <v>3300</v>
      </c>
      <c r="AE10" s="69"/>
      <c r="AF10" s="69"/>
      <c r="AG10" s="69"/>
      <c r="AH10" s="69"/>
      <c r="AI10" s="69"/>
      <c r="AJ10" s="69"/>
      <c r="AK10" s="2"/>
      <c r="AL10" s="69">
        <f>データ!V6</f>
        <v>8102</v>
      </c>
      <c r="AM10" s="69"/>
      <c r="AN10" s="69"/>
      <c r="AO10" s="69"/>
      <c r="AP10" s="69"/>
      <c r="AQ10" s="69"/>
      <c r="AR10" s="69"/>
      <c r="AS10" s="69"/>
      <c r="AT10" s="68">
        <f>データ!W6</f>
        <v>3.52</v>
      </c>
      <c r="AU10" s="68"/>
      <c r="AV10" s="68"/>
      <c r="AW10" s="68"/>
      <c r="AX10" s="68"/>
      <c r="AY10" s="68"/>
      <c r="AZ10" s="68"/>
      <c r="BA10" s="68"/>
      <c r="BB10" s="68">
        <f>データ!X6</f>
        <v>2301.6999999999998</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【682.51】</v>
      </c>
      <c r="I86" s="26" t="str">
        <f>データ!CA6</f>
        <v>【100.34】</v>
      </c>
      <c r="J86" s="26" t="str">
        <f>データ!CL6</f>
        <v>【136.15】</v>
      </c>
      <c r="K86" s="26" t="str">
        <f>データ!CW6</f>
        <v>【59.64】</v>
      </c>
      <c r="L86" s="26" t="str">
        <f>データ!DH6</f>
        <v>【95.35】</v>
      </c>
      <c r="M86" s="26" t="s">
        <v>44</v>
      </c>
      <c r="N86" s="26" t="s">
        <v>45</v>
      </c>
      <c r="O86" s="26" t="str">
        <f>データ!EO6</f>
        <v>【0.22】</v>
      </c>
    </row>
  </sheetData>
  <sheetProtection algorithmName="SHA-512" hashValue="XJtEwFjb2RYx7t0pSZoIUrskYL+O2KXReeabH4aVEwe0DGTML4PU56A3sBN6dCH//PxceUbMvUDUbmx7xR3O2Q==" saltValue="l6ie4s/m7gNVDNL+sVBFR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48</v>
      </c>
      <c r="B3" s="29" t="s">
        <v>49</v>
      </c>
      <c r="C3" s="29" t="s">
        <v>50</v>
      </c>
      <c r="D3" s="29" t="s">
        <v>51</v>
      </c>
      <c r="E3" s="29" t="s">
        <v>52</v>
      </c>
      <c r="F3" s="29" t="s">
        <v>53</v>
      </c>
      <c r="G3" s="29" t="s">
        <v>54</v>
      </c>
      <c r="H3" s="77" t="s">
        <v>55</v>
      </c>
      <c r="I3" s="78"/>
      <c r="J3" s="78"/>
      <c r="K3" s="78"/>
      <c r="L3" s="78"/>
      <c r="M3" s="78"/>
      <c r="N3" s="78"/>
      <c r="O3" s="78"/>
      <c r="P3" s="78"/>
      <c r="Q3" s="78"/>
      <c r="R3" s="78"/>
      <c r="S3" s="78"/>
      <c r="T3" s="78"/>
      <c r="U3" s="78"/>
      <c r="V3" s="78"/>
      <c r="W3" s="78"/>
      <c r="X3" s="79"/>
      <c r="Y3" s="83" t="s">
        <v>56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28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2019</v>
      </c>
      <c r="C6" s="33">
        <f t="shared" ref="C6:X6" si="3">C7</f>
        <v>22080</v>
      </c>
      <c r="D6" s="33">
        <f t="shared" si="3"/>
        <v>47</v>
      </c>
      <c r="E6" s="33">
        <f t="shared" si="3"/>
        <v>17</v>
      </c>
      <c r="F6" s="33">
        <f t="shared" si="3"/>
        <v>1</v>
      </c>
      <c r="G6" s="33">
        <f t="shared" si="3"/>
        <v>0</v>
      </c>
      <c r="H6" s="33" t="str">
        <f t="shared" si="3"/>
        <v>青森県　むつ市</v>
      </c>
      <c r="I6" s="33" t="str">
        <f t="shared" si="3"/>
        <v>法非適用</v>
      </c>
      <c r="J6" s="33" t="str">
        <f t="shared" si="3"/>
        <v>下水道事業</v>
      </c>
      <c r="K6" s="33" t="str">
        <f t="shared" si="3"/>
        <v>公共下水道</v>
      </c>
      <c r="L6" s="33" t="str">
        <f t="shared" si="3"/>
        <v>Cd2</v>
      </c>
      <c r="M6" s="33" t="str">
        <f t="shared" si="3"/>
        <v>非設置</v>
      </c>
      <c r="N6" s="34" t="str">
        <f t="shared" si="3"/>
        <v>-</v>
      </c>
      <c r="O6" s="34" t="str">
        <f t="shared" si="3"/>
        <v>該当数値なし</v>
      </c>
      <c r="P6" s="34">
        <f t="shared" si="3"/>
        <v>14.41</v>
      </c>
      <c r="Q6" s="34">
        <f t="shared" si="3"/>
        <v>90.92</v>
      </c>
      <c r="R6" s="34">
        <f t="shared" si="3"/>
        <v>3300</v>
      </c>
      <c r="S6" s="34">
        <f t="shared" si="3"/>
        <v>56790</v>
      </c>
      <c r="T6" s="34">
        <f t="shared" si="3"/>
        <v>864.12</v>
      </c>
      <c r="U6" s="34">
        <f t="shared" si="3"/>
        <v>65.72</v>
      </c>
      <c r="V6" s="34">
        <f t="shared" si="3"/>
        <v>8102</v>
      </c>
      <c r="W6" s="34">
        <f t="shared" si="3"/>
        <v>3.52</v>
      </c>
      <c r="X6" s="34">
        <f t="shared" si="3"/>
        <v>2301.6999999999998</v>
      </c>
      <c r="Y6" s="35">
        <f>IF(Y7="",NA(),Y7)</f>
        <v>61.49</v>
      </c>
      <c r="Z6" s="35">
        <f t="shared" ref="Z6:AH6" si="4">IF(Z7="",NA(),Z7)</f>
        <v>68</v>
      </c>
      <c r="AA6" s="35">
        <f t="shared" si="4"/>
        <v>67.06</v>
      </c>
      <c r="AB6" s="35">
        <f t="shared" si="4"/>
        <v>65.540000000000006</v>
      </c>
      <c r="AC6" s="35">
        <f t="shared" si="4"/>
        <v>71.33</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1824.34</v>
      </c>
      <c r="BL6" s="35">
        <f t="shared" si="7"/>
        <v>1604.64</v>
      </c>
      <c r="BM6" s="35">
        <f t="shared" si="7"/>
        <v>1217.7</v>
      </c>
      <c r="BN6" s="35">
        <f t="shared" si="7"/>
        <v>1048.23</v>
      </c>
      <c r="BO6" s="35">
        <f t="shared" si="7"/>
        <v>1130.42</v>
      </c>
      <c r="BP6" s="34" t="str">
        <f>IF(BP7="","",IF(BP7="-","【-】","【"&amp;SUBSTITUTE(TEXT(BP7,"#,##0.00"),"-","△")&amp;"】"))</f>
        <v>【682.51】</v>
      </c>
      <c r="BQ6" s="35">
        <f>IF(BQ7="",NA(),BQ7)</f>
        <v>29.52</v>
      </c>
      <c r="BR6" s="35">
        <f t="shared" ref="BR6:BZ6" si="8">IF(BR7="",NA(),BR7)</f>
        <v>35.590000000000003</v>
      </c>
      <c r="BS6" s="35">
        <f t="shared" si="8"/>
        <v>36.18</v>
      </c>
      <c r="BT6" s="35">
        <f t="shared" si="8"/>
        <v>42.09</v>
      </c>
      <c r="BU6" s="35">
        <f t="shared" si="8"/>
        <v>55.01</v>
      </c>
      <c r="BV6" s="35">
        <f t="shared" si="8"/>
        <v>54.16</v>
      </c>
      <c r="BW6" s="35">
        <f t="shared" si="8"/>
        <v>60.01</v>
      </c>
      <c r="BX6" s="35">
        <f t="shared" si="8"/>
        <v>66.680000000000007</v>
      </c>
      <c r="BY6" s="35">
        <f t="shared" si="8"/>
        <v>78.92</v>
      </c>
      <c r="BZ6" s="35">
        <f t="shared" si="8"/>
        <v>74.17</v>
      </c>
      <c r="CA6" s="34" t="str">
        <f>IF(CA7="","",IF(CA7="-","【-】","【"&amp;SUBSTITUTE(TEXT(CA7,"#,##0.00"),"-","△")&amp;"】"))</f>
        <v>【100.34】</v>
      </c>
      <c r="CB6" s="35">
        <f>IF(CB7="",NA(),CB7)</f>
        <v>545.48</v>
      </c>
      <c r="CC6" s="35">
        <f t="shared" ref="CC6:CK6" si="9">IF(CC7="",NA(),CC7)</f>
        <v>457.95</v>
      </c>
      <c r="CD6" s="35">
        <f t="shared" si="9"/>
        <v>466.91</v>
      </c>
      <c r="CE6" s="35">
        <f t="shared" si="9"/>
        <v>417.95</v>
      </c>
      <c r="CF6" s="35">
        <f t="shared" si="9"/>
        <v>307.01</v>
      </c>
      <c r="CG6" s="35">
        <f t="shared" si="9"/>
        <v>307.56</v>
      </c>
      <c r="CH6" s="35">
        <f t="shared" si="9"/>
        <v>277.67</v>
      </c>
      <c r="CI6" s="35">
        <f t="shared" si="9"/>
        <v>260.11</v>
      </c>
      <c r="CJ6" s="35">
        <f t="shared" si="9"/>
        <v>220.31</v>
      </c>
      <c r="CK6" s="35">
        <f t="shared" si="9"/>
        <v>230.95</v>
      </c>
      <c r="CL6" s="34" t="str">
        <f>IF(CL7="","",IF(CL7="-","【-】","【"&amp;SUBSTITUTE(TEXT(CL7,"#,##0.00"),"-","△")&amp;"】"))</f>
        <v>【136.15】</v>
      </c>
      <c r="CM6" s="35">
        <f>IF(CM7="",NA(),CM7)</f>
        <v>41.16</v>
      </c>
      <c r="CN6" s="35">
        <f t="shared" ref="CN6:CV6" si="10">IF(CN7="",NA(),CN7)</f>
        <v>43.44</v>
      </c>
      <c r="CO6" s="35">
        <f t="shared" si="10"/>
        <v>46.54</v>
      </c>
      <c r="CP6" s="35">
        <f t="shared" si="10"/>
        <v>48.11</v>
      </c>
      <c r="CQ6" s="35">
        <f t="shared" si="10"/>
        <v>48.04</v>
      </c>
      <c r="CR6" s="35">
        <f t="shared" si="10"/>
        <v>39.869999999999997</v>
      </c>
      <c r="CS6" s="35">
        <f t="shared" si="10"/>
        <v>41.28</v>
      </c>
      <c r="CT6" s="35">
        <f t="shared" si="10"/>
        <v>41.45</v>
      </c>
      <c r="CU6" s="35">
        <f t="shared" si="10"/>
        <v>49.68</v>
      </c>
      <c r="CV6" s="35">
        <f t="shared" si="10"/>
        <v>49.27</v>
      </c>
      <c r="CW6" s="34" t="str">
        <f>IF(CW7="","",IF(CW7="-","【-】","【"&amp;SUBSTITUTE(TEXT(CW7,"#,##0.00"),"-","△")&amp;"】"))</f>
        <v>【59.64】</v>
      </c>
      <c r="CX6" s="35">
        <f>IF(CX7="",NA(),CX7)</f>
        <v>36.46</v>
      </c>
      <c r="CY6" s="35">
        <f t="shared" ref="CY6:DG6" si="11">IF(CY7="",NA(),CY7)</f>
        <v>37.71</v>
      </c>
      <c r="CZ6" s="35">
        <f t="shared" si="11"/>
        <v>39.83</v>
      </c>
      <c r="DA6" s="35">
        <f t="shared" si="11"/>
        <v>41.04</v>
      </c>
      <c r="DB6" s="35">
        <f t="shared" si="11"/>
        <v>37.270000000000003</v>
      </c>
      <c r="DC6" s="35">
        <f t="shared" si="11"/>
        <v>61.37</v>
      </c>
      <c r="DD6" s="35">
        <f t="shared" si="11"/>
        <v>61.3</v>
      </c>
      <c r="DE6" s="35">
        <f t="shared" si="11"/>
        <v>64.510000000000005</v>
      </c>
      <c r="DF6" s="35">
        <f t="shared" si="11"/>
        <v>83.35</v>
      </c>
      <c r="DG6" s="35">
        <f t="shared" si="11"/>
        <v>83.16</v>
      </c>
      <c r="DH6" s="34" t="str">
        <f>IF(DH7="","",IF(DH7="-","【-】","【"&amp;SUBSTITUTE(TEXT(DH7,"#,##0.00"),"-","△")&amp;"】"))</f>
        <v>【95.35】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0.2</v>
      </c>
      <c r="EK6" s="35">
        <f t="shared" si="14"/>
        <v>0.19</v>
      </c>
      <c r="EL6" s="35">
        <f t="shared" si="14"/>
        <v>7.0000000000000007E-2</v>
      </c>
      <c r="EM6" s="35">
        <f t="shared" si="14"/>
        <v>0.12</v>
      </c>
      <c r="EN6" s="35">
        <f t="shared" si="14"/>
        <v>0.1</v>
      </c>
      <c r="EO6" s="34" t="str">
        <f>IF(EO7="","",IF(EO7="-","【-】","【"&amp;SUBSTITUTE(TEXT(EO7,"#,##0.00"),"-","△")&amp;"】"))</f>
        <v>【0.22】</v>
      </c>
    </row>
    <row r="7" spans="1:145" s="36" customFormat="1" x14ac:dyDescent="0.15">
      <c r="A7" s="28"/>
      <c r="B7" s="37">
        <v>2019</v>
      </c>
      <c r="C7" s="37">
        <v>22080</v>
      </c>
      <c r="D7" s="37">
        <v>47</v>
      </c>
      <c r="E7" s="37">
        <v>17</v>
      </c>
      <c r="F7" s="37">
        <v>1</v>
      </c>
      <c r="G7" s="37">
        <v>0</v>
      </c>
      <c r="H7" s="37" t="s">
        <v>98</v>
      </c>
      <c r="I7" s="37" t="s">
        <v>99</v>
      </c>
      <c r="J7" s="37" t="s">
        <v>100</v>
      </c>
      <c r="K7" s="37" t="s">
        <v>101</v>
      </c>
      <c r="L7" s="37" t="s">
        <v>102</v>
      </c>
      <c r="M7" s="37" t="s">
        <v>103</v>
      </c>
      <c r="N7" s="38" t="s">
        <v>104</v>
      </c>
      <c r="O7" s="38" t="s">
        <v>105</v>
      </c>
      <c r="P7" s="38">
        <v>14.41</v>
      </c>
      <c r="Q7" s="38">
        <v>90.92</v>
      </c>
      <c r="R7" s="38">
        <v>3300</v>
      </c>
      <c r="S7" s="38">
        <v>56790</v>
      </c>
      <c r="T7" s="38">
        <v>864.12</v>
      </c>
      <c r="U7" s="38">
        <v>65.72</v>
      </c>
      <c r="V7" s="38">
        <v>8102</v>
      </c>
      <c r="W7" s="38">
        <v>3.52</v>
      </c>
      <c r="X7" s="38">
        <v>2301.6999999999998</v>
      </c>
      <c r="Y7" s="38">
        <v>61.49</v>
      </c>
      <c r="Z7" s="38">
        <v>68</v>
      </c>
      <c r="AA7" s="38">
        <v>67.06</v>
      </c>
      <c r="AB7" s="38">
        <v>65.540000000000006</v>
      </c>
      <c r="AC7" s="38">
        <v>71.33</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1824.34</v>
      </c>
      <c r="BL7" s="38">
        <v>1604.64</v>
      </c>
      <c r="BM7" s="38">
        <v>1217.7</v>
      </c>
      <c r="BN7" s="38">
        <v>1048.23</v>
      </c>
      <c r="BO7" s="38">
        <v>1130.42</v>
      </c>
      <c r="BP7" s="38">
        <v>682.51</v>
      </c>
      <c r="BQ7" s="38">
        <v>29.52</v>
      </c>
      <c r="BR7" s="38">
        <v>35.590000000000003</v>
      </c>
      <c r="BS7" s="38">
        <v>36.18</v>
      </c>
      <c r="BT7" s="38">
        <v>42.09</v>
      </c>
      <c r="BU7" s="38">
        <v>55.01</v>
      </c>
      <c r="BV7" s="38">
        <v>54.16</v>
      </c>
      <c r="BW7" s="38">
        <v>60.01</v>
      </c>
      <c r="BX7" s="38">
        <v>66.680000000000007</v>
      </c>
      <c r="BY7" s="38">
        <v>78.92</v>
      </c>
      <c r="BZ7" s="38">
        <v>74.17</v>
      </c>
      <c r="CA7" s="38">
        <v>100.34</v>
      </c>
      <c r="CB7" s="38">
        <v>545.48</v>
      </c>
      <c r="CC7" s="38">
        <v>457.95</v>
      </c>
      <c r="CD7" s="38">
        <v>466.91</v>
      </c>
      <c r="CE7" s="38">
        <v>417.95</v>
      </c>
      <c r="CF7" s="38">
        <v>307.01</v>
      </c>
      <c r="CG7" s="38">
        <v>307.56</v>
      </c>
      <c r="CH7" s="38">
        <v>277.67</v>
      </c>
      <c r="CI7" s="38">
        <v>260.11</v>
      </c>
      <c r="CJ7" s="38">
        <v>220.31</v>
      </c>
      <c r="CK7" s="38">
        <v>230.95</v>
      </c>
      <c r="CL7" s="38">
        <v>136.15</v>
      </c>
      <c r="CM7" s="38">
        <v>41.16</v>
      </c>
      <c r="CN7" s="38">
        <v>43.44</v>
      </c>
      <c r="CO7" s="38">
        <v>46.54</v>
      </c>
      <c r="CP7" s="38">
        <v>48.11</v>
      </c>
      <c r="CQ7" s="38">
        <v>48.04</v>
      </c>
      <c r="CR7" s="38">
        <v>39.869999999999997</v>
      </c>
      <c r="CS7" s="38">
        <v>41.28</v>
      </c>
      <c r="CT7" s="38">
        <v>41.45</v>
      </c>
      <c r="CU7" s="38">
        <v>49.68</v>
      </c>
      <c r="CV7" s="38">
        <v>49.27</v>
      </c>
      <c r="CW7" s="38">
        <v>59.64</v>
      </c>
      <c r="CX7" s="38">
        <v>36.46</v>
      </c>
      <c r="CY7" s="38">
        <v>37.71</v>
      </c>
      <c r="CZ7" s="38">
        <v>39.83</v>
      </c>
      <c r="DA7" s="38">
        <v>41.04</v>
      </c>
      <c r="DB7" s="38">
        <v>37.270000000000003</v>
      </c>
      <c r="DC7" s="38">
        <v>61.37</v>
      </c>
      <c r="DD7" s="38">
        <v>61.3</v>
      </c>
      <c r="DE7" s="38">
        <v>64.510000000000005</v>
      </c>
      <c r="DF7" s="38">
        <v>83.35</v>
      </c>
      <c r="DG7" s="38">
        <v>83.16</v>
      </c>
      <c r="DH7" s="38">
        <v>95.35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0.2</v>
      </c>
      <c r="EK7" s="38">
        <v>0.19</v>
      </c>
      <c r="EL7" s="38">
        <v>7.0000000000000007E-2</v>
      </c>
      <c r="EM7" s="38">
        <v>0.12</v>
      </c>
      <c r="EN7" s="38">
        <v>0.1</v>
      </c>
      <c r="EO7" s="38">
        <v>0.22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49</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111</v>
      </c>
    </row>
    <row r="12" spans="1:145" x14ac:dyDescent="0.15">
      <c r="B12">
        <v>1</v>
      </c>
      <c r="C12">
        <v>1</v>
      </c>
      <c r="D12">
        <v>1</v>
      </c>
      <c r="E12">
        <v>1</v>
      </c>
      <c r="F12">
        <v>1</v>
      </c>
      <c r="G12" t="s">
        <v>112</v>
      </c>
    </row>
    <row r="13" spans="1:145" x14ac:dyDescent="0.15">
      <c r="B13" t="s">
        <v>113</v>
      </c>
      <c r="C13" t="s">
        <v>114</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Administrator</cp:lastModifiedBy>
  <cp:lastPrinted>2021-01-20T04:13:59Z</cp:lastPrinted>
  <dcterms:created xsi:type="dcterms:W3CDTF">2020-12-04T02:42:06Z</dcterms:created>
  <dcterms:modified xsi:type="dcterms:W3CDTF">2022-03-25T04:40:26Z</dcterms:modified>
  <cp:category/>
</cp:coreProperties>
</file>