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6.155\1510zaimu\100_各種調査・資料\03_財政状況資料集（3月、8月）\R4（R3決算）\05_県から確認依頼\02_回答\"/>
    </mc:Choice>
  </mc:AlternateContent>
  <bookViews>
    <workbookView xWindow="0" yWindow="0" windowWidth="28800" windowHeight="1221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<sst xmlns="http://schemas.openxmlformats.org/spreadsheetml/2006/main" count="1062" uniqueCount="600">
  <si>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</si>
  <si>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</si>
  <si>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</si>
  <si>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</si>
  <si>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</si>
  <si>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</si>
  <si>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</si>
  <si>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</si>
  <si>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</si>
  <si>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</si>
  <si>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</si>
  <si>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</si>
  <si>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</si>
  <si>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</si>
  <si>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</si>
  <si>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</si>
  <si>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</si>
  <si>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</si>
  <si>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</si>
  <si>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</si>
  <si>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</si>
  <si>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</si>
  <si>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</si>
  <si>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</si>
  <si>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</si>
  <si>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</si>
  <si>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</si>
  <si>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</si>
  <si>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</si>
  <si>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</si>
  <si>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</si>
  <si>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</si>
  <si>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</si>
  <si>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</si>
  <si>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</si>
  <si>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</si>
  <si>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</si>
  <si>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</si>
  <si>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</si>
  <si>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</si>
  <si>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</si>
  <si>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</si>
  <si>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</si>
  <si>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</si>
  <si>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</si>
  <si>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</si>
  <si>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</si>
  <si>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</si>
  <si>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</si>
  <si>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</si>
  <si>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</si>
  <si>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</si>
  <si>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</si>
  <si>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</si>
  <si>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</si>
  <si>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</si>
  <si>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</si>
  <si>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</si>
  <si>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</si>
  <si>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</si>
  <si>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</si>
  <si>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</si>
  <si>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</si>
  <si>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</si>
  <si>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</si>
  <si>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</si>
  <si>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</si>
  <si>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</si>
  <si>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</si>
  <si>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</si>
  <si>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</si>
  <si>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</si>
  <si>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</si>
  <si>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</si>
  <si>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</si>
  <si>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</si>
  <si>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</si>
  <si>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</si>
  <si>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</si>
  <si>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</si>
  <si>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</si>
  <si>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</si>
  <si>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</si>
  <si>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</si>
  <si>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</si>
  <si>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</si>
  <si>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</si>
  <si>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</si>
  <si>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</si>
  <si>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</si>
  <si>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</si>
  <si>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</si>
  <si>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</si>
  <si>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</si>
  <si>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</si>
  <si>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</si>
  <si>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</si>
  <si>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</si>
  <si>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むつ市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</si>
  <si>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</si>
  <si>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</si>
  <si>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</si>
  <si>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</si>
  <si>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</si>
  <si>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</si>
  <si>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</si>
  <si>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</si>
  <si>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</si>
  <si>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</si>
  <si>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</si>
  <si>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</si>
  <si>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</si>
  <si>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</si>
  <si>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</si>
  <si>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</si>
  <si>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</si>
  <si>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</si>
  <si>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</si>
  <si>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</si>
  <si>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</si>
  <si>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</si>
  <si>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</si>
  <si>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</si>
  <si>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</si>
  <si>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</si>
  <si>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</si>
  <si>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</si>
  <si>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</si>
  <si>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</si>
  <si>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</si>
  <si>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</si>
  <si>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</si>
  <si>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</si>
  <si>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</si>
  <si>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</si>
  <si>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</si>
  <si>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</si>
  <si>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</si>
  <si>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</si>
  <si>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</si>
  <si>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</si>
  <si>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</si>
  <si>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</si>
  <si>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</si>
  <si>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</si>
  <si>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</si>
  <si>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</si>
  <si>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</si>
  <si>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</si>
  <si>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</si>
  <si>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</si>
  <si>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</si>
  <si>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</si>
  <si>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</si>
  <si>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</si>
  <si>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</si>
  <si>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</si>
  <si>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</si>
  <si>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</si>
  <si>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</si>
  <si>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</si>
  <si>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</si>
  <si>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</si>
  <si>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</si>
  <si>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</si>
  <si>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</si>
  <si>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</si>
  <si>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</si>
  <si>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</si>
  <si>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</si>
  <si>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</si>
  <si>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</si>
  <si>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</si>
  <si>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</si>
  <si>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</si>
  <si>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</si>
  <si>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</si>
  <si>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</si>
  <si>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</si>
  <si>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</si>
  <si>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</si>
  <si>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</si>
  <si>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</si>
  <si>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</si>
  <si>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</si>
  <si>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</si>
  <si>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</si>
  <si>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</si>
  <si>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</si>
  <si>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</si>
  <si>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</si>
  <si>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</si>
  <si>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</si>
  <si>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</si>
  <si>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</si>
  <si>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</si>
  <si>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</si>
  <si>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</si>
  <si>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</si>
  <si>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</si>
  <si>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</si>
  <si>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</si>
  <si>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</si>
  <si>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</si>
  <si>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</si>
  <si>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</si>
  <si>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</si>
  <si>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</si>
  <si>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</si>
  <si>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</si>
  <si>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</si>
  <si>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</si>
  <si>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</si>
  <si>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</si>
  <si>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</si>
  <si>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</si>
  <si>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</si>
  <si>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</si>
  <si>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青森県むつ市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</si>
  <si>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</si>
  <si>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</si>
  <si>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</si>
  <si>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</si>
  <si>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</si>
  <si>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</si>
  <si>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</si>
  <si>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</si>
  <si>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</si>
  <si>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</si>
  <si>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</si>
  <si>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</si>
  <si>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</si>
  <si>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</si>
  <si>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</si>
  <si>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</si>
  <si>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</si>
  <si>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</si>
  <si>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</si>
  <si>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</si>
  <si>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</si>
  <si>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</si>
  <si>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</si>
  <si>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</si>
  <si>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</si>
  <si>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</si>
  <si>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</si>
  <si>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</si>
  <si>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</si>
  <si>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</si>
  <si>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</si>
  <si>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</si>
  <si>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</si>
  <si>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</si>
  <si>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</si>
  <si>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</si>
  <si>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</si>
  <si>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</si>
  <si>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</si>
  <si>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</si>
  <si>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</si>
  <si>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</si>
  <si>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</si>
  <si>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</si>
  <si>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</si>
  <si>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</si>
  <si>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</si>
  <si>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</si>
  <si>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</si>
  <si>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</si>
  <si>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</si>
  <si>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</si>
  <si>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</si>
  <si>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</si>
  <si>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</si>
  <si>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</si>
  <si>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</si>
  <si>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</si>
  <si>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</si>
  <si>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</si>
  <si>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</si>
  <si>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</si>
  <si>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</si>
  <si>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</si>
  <si>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</si>
  <si>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</si>
  <si>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</si>
  <si>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</si>
  <si>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</si>
  <si>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</si>
  <si>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</si>
  <si>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</si>
  <si>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</si>
  <si>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</si>
  <si>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</si>
  <si>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</si>
  <si>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</si>
  <si>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</si>
  <si>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</si>
  <si>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</si>
  <si>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</si>
  <si>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</si>
  <si>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</si>
  <si>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</si>
  <si>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</si>
  <si>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</si>
  <si>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</si>
  <si>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</si>
  <si>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</si>
  <si>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</si>
  <si>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</si>
  <si>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</si>
  <si>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</si>
  <si>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</si>
  <si>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</si>
  <si>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</si>
  <si>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</si>
  <si>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</si>
  <si>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</si>
  <si>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</si>
  <si>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</si>
  <si>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</si>
  <si>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</si>
  <si>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</si>
  <si>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</si>
  <si>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</si>
  <si>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</si>
  <si>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</si>
  <si>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</si>
  <si>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</si>
  <si>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</si>
  <si>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</si>
  <si>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</si>
  <si>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</si>
  <si>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</si>
  <si>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</si>
  <si>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</si>
  <si>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</si>
  <si>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</si>
  <si>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</si>
  <si>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</si>
  <si>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</si>
  <si>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</si>
  <si>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</si>
  <si>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</si>
  <si>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</si>
  <si>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</si>
  <si>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</si>
  <si>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</si>
  <si>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</si>
  <si>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</si>
  <si>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</si>
  <si>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</si>
  <si>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</si>
  <si>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</si>
  <si>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</si>
  <si>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</si>
  <si>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</si>
  <si>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</si>
  <si>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</si>
  <si>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</si>
  <si>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</si>
  <si>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</si>
  <si>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</si>
  <si>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</si>
  <si>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</si>
  <si>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</si>
  <si>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</si>
  <si>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</si>
  <si>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</si>
  <si>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</si>
  <si>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</si>
  <si>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</si>
  <si>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青森県むつ市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</si>
  <si>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</si>
  <si>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</si>
  <si>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</si>
  <si>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</si>
  <si>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</si>
  <si>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</si>
  <si>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</si>
  <si>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</si>
  <si>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</si>
  <si>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</si>
  <si>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</si>
  <si>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</si>
  <si>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</si>
  <si>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</si>
  <si>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</si>
  <si>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</si>
  <si>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</si>
  <si>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</si>
  <si>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</si>
  <si>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</si>
  <si>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</si>
  <si>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</si>
  <si>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</si>
  <si>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</si>
  <si>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</si>
  <si>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</si>
  <si>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</si>
  <si>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</si>
  <si>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</si>
  <si>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</si>
  <si>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</si>
  <si>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</si>
  <si>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</si>
  <si>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</si>
  <si>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</si>
  <si>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</si>
  <si>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</si>
  <si>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</si>
  <si>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</si>
  <si>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</si>
  <si>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魚市場事業特別会計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</si>
  <si>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</si>
  <si>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</si>
  <si>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</si>
  <si>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</si>
  <si>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</si>
  <si>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</si>
  <si>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</si>
  <si>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</si>
  <si>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</si>
  <si>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</si>
  <si>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</si>
  <si>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</si>
  <si>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</si>
  <si>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</si>
  <si>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</si>
  <si>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</si>
  <si>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</si>
  <si>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</si>
  <si>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</si>
  <si>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</si>
  <si>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</si>
  <si>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</si>
  <si>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</si>
  <si>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</si>
  <si>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</si>
  <si>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</si>
  <si>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</si>
  <si>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</si>
  <si>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</si>
  <si>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</si>
  <si>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</si>
  <si>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</si>
  <si>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</si>
  <si>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</si>
  <si>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</si>
  <si>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</si>
  <si>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</si>
  <si>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</si>
  <si>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</si>
  <si>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</si>
  <si>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</si>
  <si>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</si>
  <si>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</si>
  <si>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</si>
  <si>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</si>
  <si>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</si>
  <si>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</si>
  <si>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</si>
  <si>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</si>
  <si>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</si>
  <si>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</si>
  <si>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</si>
  <si>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</si>
  <si>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</si>
  <si>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</si>
  <si>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</si>
  <si>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</si>
  <si>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</si>
  <si>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</si>
  <si>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</si>
  <si>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</si>
  <si>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</si>
  <si>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</si>
  <si>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</si>
  <si>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</si>
  <si>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</si>
  <si>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</si>
  <si>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</si>
  <si>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</si>
  <si>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</si>
  <si>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</si>
  <si>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</si>
  <si>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</si>
  <si>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</si>
  <si>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</si>
  <si>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</si>
  <si>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</si>
  <si>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</si>
  <si>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</si>
  <si>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</si>
  <si>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</si>
  <si>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</si>
  <si>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</si>
  <si>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</si>
  <si>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</si>
  <si>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</si>
  <si>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</si>
  <si>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</si>
  <si>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</si>
  <si>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</si>
  <si>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</si>
  <si>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</si>
  <si>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</si>
  <si>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</si>
  <si>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</si>
  <si>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</si>
  <si>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</si>
  <si>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</si>
  <si>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</si>
  <si>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</si>
  <si>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</si>
  <si>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</si>
  <si>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</si>
  <si>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</si>
  <si>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</si>
  <si>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</si>
  <si>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</si>
  <si>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</si>
  <si>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</si>
  <si>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</si>
  <si>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</si>
  <si>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</si>
  <si>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</si>
  <si>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</si>
  <si>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</si>
  <si>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</si>
  <si>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</si>
  <si>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</si>
  <si>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</si>
  <si>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</si>
  <si>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</si>
  <si>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</si>
  <si>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</si>
  <si>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</si>
  <si>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</si>
  <si>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</si>
  <si>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</si>
  <si>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</si>
  <si>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</si>
  <si>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</si>
  <si>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</si>
  <si>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</si>
  <si>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</si>
  <si>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</si>
  <si>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</si>
  <si>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</si>
  <si>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</si>
  <si>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</si>
  <si>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</si>
  <si>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</si>
  <si>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</si>
  <si>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</si>
  <si>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</si>
  <si>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</si>
  <si>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</si>
  <si>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</si>
  <si>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0.20</t>
  </si>
  <si>
    <t>水道事業会計</t>
  </si>
  <si>
    <t>一般会計</t>
  </si>
  <si>
    <t>介護保険特別会計</t>
  </si>
  <si>
    <t>国民健康保険特別会計</t>
  </si>
  <si>
    <t>▲ 0.23</t>
  </si>
  <si>
    <t>下水道事業会計</t>
  </si>
  <si>
    <t>後期高齢者医療特別会計</t>
  </si>
  <si>
    <t>公共用地取得事業特別会計</t>
  </si>
  <si>
    <t>魚市場事業特別会計</t>
  </si>
  <si>
    <t>その他会計（赤字）</t>
  </si>
  <si>
    <t>その他会計（黒字）</t>
  </si>
  <si>
    <t>H28末</t>
    <phoneticPr fontId="5"/>
  </si>
  <si>
    <t>H29末</t>
    <phoneticPr fontId="5"/>
  </si>
  <si>
    <t>H30末</t>
    <phoneticPr fontId="5"/>
  </si>
  <si>
    <t>R01末</t>
    <phoneticPr fontId="5"/>
  </si>
  <si>
    <t>R02末</t>
    <phoneticPr fontId="5"/>
  </si>
  <si>
    <t>地域基盤安定化基金</t>
    <rPh sb="0" eb="2">
      <t>チイキ</t>
    </rPh>
    <rPh sb="2" eb="4">
      <t>キバン</t>
    </rPh>
    <rPh sb="4" eb="7">
      <t>アンテイカ</t>
    </rPh>
    <rPh sb="7" eb="9">
      <t>キキン</t>
    </rPh>
    <phoneticPr fontId="5"/>
  </si>
  <si>
    <t>地域振興基金</t>
    <rPh sb="0" eb="2">
      <t>チイキ</t>
    </rPh>
    <rPh sb="2" eb="4">
      <t>シンコウ</t>
    </rPh>
    <rPh sb="4" eb="6">
      <t>キキン</t>
    </rPh>
    <phoneticPr fontId="5"/>
  </si>
  <si>
    <t>関根浜沿岸漁業振興基金</t>
    <rPh sb="0" eb="2">
      <t>セキネ</t>
    </rPh>
    <rPh sb="2" eb="3">
      <t>ハマ</t>
    </rPh>
    <rPh sb="3" eb="5">
      <t>エンガン</t>
    </rPh>
    <rPh sb="5" eb="7">
      <t>ギョギョウ</t>
    </rPh>
    <rPh sb="7" eb="9">
      <t>シンコウ</t>
    </rPh>
    <rPh sb="9" eb="11">
      <t>キキン</t>
    </rPh>
    <phoneticPr fontId="5"/>
  </si>
  <si>
    <t>育英基金</t>
    <rPh sb="0" eb="2">
      <t>イクエイ</t>
    </rPh>
    <rPh sb="2" eb="4">
      <t>キキン</t>
    </rPh>
    <phoneticPr fontId="5"/>
  </si>
  <si>
    <t>新希望のまち基金</t>
    <rPh sb="0" eb="1">
      <t>シン</t>
    </rPh>
    <rPh sb="1" eb="3">
      <t>キボウ</t>
    </rPh>
    <rPh sb="6" eb="8">
      <t>キキン</t>
    </rPh>
    <phoneticPr fontId="5"/>
  </si>
  <si>
    <t>-</t>
    <phoneticPr fontId="2"/>
  </si>
  <si>
    <t>一部事務組合下北医療センター 病院事業会計</t>
    <rPh sb="0" eb="10">
      <t>イチブジムクミアイシモキタイリョウ</t>
    </rPh>
    <rPh sb="15" eb="17">
      <t>ビョウイン</t>
    </rPh>
    <rPh sb="17" eb="19">
      <t>ジギョウ</t>
    </rPh>
    <rPh sb="19" eb="21">
      <t>カイケイ</t>
    </rPh>
    <phoneticPr fontId="2"/>
  </si>
  <si>
    <t>下北地域広域行政事務組合　一般会計</t>
    <rPh sb="0" eb="2">
      <t>シモキタ</t>
    </rPh>
    <rPh sb="2" eb="4">
      <t>チイキ</t>
    </rPh>
    <rPh sb="4" eb="6">
      <t>コウイキ</t>
    </rPh>
    <rPh sb="6" eb="8">
      <t>ギョウセイ</t>
    </rPh>
    <rPh sb="8" eb="10">
      <t>ジム</t>
    </rPh>
    <rPh sb="10" eb="12">
      <t>クミアイ</t>
    </rPh>
    <rPh sb="13" eb="15">
      <t>イッパン</t>
    </rPh>
    <rPh sb="15" eb="17">
      <t>カイケイ</t>
    </rPh>
    <phoneticPr fontId="2"/>
  </si>
  <si>
    <t>青森県市町村職員退職手当組合　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</si>
  <si>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青森県交通災害共済組合　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</si>
  <si>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青森県市町村総合事務組合　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</si>
  <si>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青森県市長会館管理組合　一般会計</t>
    <rPh sb="0" eb="3">
      <t>アオモリケン</t>
    </rPh>
    <rPh sb="3" eb="6">
      <t>シチョウカイ</t>
    </rPh>
    <rPh sb="6" eb="7">
      <t>カン</t>
    </rPh>
    <rPh sb="7" eb="9">
      <t>カンリ</t>
    </rPh>
    <rPh sb="9" eb="11">
      <t>クミアイ</t>
    </rPh>
    <rPh sb="12" eb="14">
      <t>イッパン</t>
    </rPh>
    <rPh sb="14" eb="16">
      <t>カイケイ</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</si>
  <si>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</si>
  <si>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</si>
  <si>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むつ市教育福祉振興会</t>
    <rPh sb="2" eb="3">
      <t>シ</t>
    </rPh>
    <rPh sb="3" eb="5">
      <t>キョウイク</t>
    </rPh>
    <rPh sb="5" eb="7">
      <t>フクシ</t>
    </rPh>
    <rPh sb="7" eb="10">
      <t>シンコウカイ</t>
    </rPh>
    <phoneticPr fontId="2"/>
  </si>
  <si>
    <t>むつ市脇野沢農業振興公社</t>
    <rPh sb="2" eb="3">
      <t>シ</t>
    </rPh>
    <rPh sb="3" eb="6">
      <t>ワキノサワ</t>
    </rPh>
    <rPh sb="6" eb="8">
      <t>ノウギョウ</t>
    </rPh>
    <rPh sb="8" eb="10">
      <t>シンコウ</t>
    </rPh>
    <rPh sb="10" eb="12">
      <t>コウシャ</t>
    </rPh>
    <phoneticPr fontId="2"/>
  </si>
  <si>
    <t>シイライン</t>
  </si>
  <si>
    <t>エフエムむつ</t>
  </si>
  <si>
    <t>▲161</t>
    <phoneticPr fontId="2"/>
  </si>
  <si>
    <t>▲22</t>
    <phoneticPr fontId="2"/>
  </si>
  <si>
    <t>▲0</t>
    <phoneticPr fontId="2"/>
  </si>
  <si>
    <t xml:space="preserve">※8：職員の状況については、令和3年地方公務員給与実態調査に基づいている。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</si>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</sst>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4" fillId="0" borderId="0" xfId="20" applyFont="1" applyFill="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10D5-42AE-98E8-1A856CC019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31764</c:v>
                </c:pt>
                <c:pt idx="1">
                  <c:v>43528</c:v>
                </c:pt>
                <c:pt idx="2">
                  <c:v>101501</c:v>
                </c:pt>
                <c:pt idx="3">
                  <c:v>62935</c:v>
                </c:pt>
                <c:pt idx="4">
                  <c:v>69375</c:v>
                </c:pt>
              </c:numCache>
            </c:numRef>
          </c:val>
          <c:smooth val="0"/>
          <c:extLst>
            <c:ext xmlns:c16="http://schemas.microsoft.com/office/drawing/2014/chart" uri="{C3380CC4-5D6E-409C-BE32-E72D297353CC}">
              <c16:uniqueId val="{00000001-10D5-42AE-98E8-1A856CC019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2.14</c:v>
                </c:pt>
                <c:pt idx="1">
                  <c:v>2.48</c:v>
                </c:pt>
                <c:pt idx="2">
                  <c:v>1.07</c:v>
                </c:pt>
                <c:pt idx="3">
                  <c:v>1.95</c:v>
                </c:pt>
                <c:pt idx="4">
                  <c:v>3.79</c:v>
                </c:pt>
              </c:numCache>
            </c:numRef>
          </c:val>
          <c:extLst>
            <c:ext xmlns:c16="http://schemas.microsoft.com/office/drawing/2014/chart" uri="{C3380CC4-5D6E-409C-BE32-E72D297353CC}">
              <c16:uniqueId val="{00000000-B418-4BA9-A27E-1CCEB6A290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1.39</c:v>
                </c:pt>
                <c:pt idx="1">
                  <c:v>1.91</c:v>
                </c:pt>
                <c:pt idx="2">
                  <c:v>3.36</c:v>
                </c:pt>
                <c:pt idx="3">
                  <c:v>5.81</c:v>
                </c:pt>
                <c:pt idx="4">
                  <c:v>10.06</c:v>
                </c:pt>
              </c:numCache>
            </c:numRef>
          </c:val>
          <c:extLst>
            <c:ext xmlns:c16="http://schemas.microsoft.com/office/drawing/2014/chart" uri="{C3380CC4-5D6E-409C-BE32-E72D297353CC}">
              <c16:uniqueId val="{00000001-B418-4BA9-A27E-1CCEB6A290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c:v>
                </c:pt>
                <c:pt idx="1">
                  <c:v>1.79</c:v>
                </c:pt>
                <c:pt idx="2">
                  <c:v>0.16</c:v>
                </c:pt>
                <c:pt idx="3">
                  <c:v>4.1100000000000003</c:v>
                </c:pt>
                <c:pt idx="4">
                  <c:v>6.4</c:v>
                </c:pt>
              </c:numCache>
            </c:numRef>
          </c:val>
          <c:smooth val="0"/>
          <c:extLst>
            <c:ext xmlns:c16="http://schemas.microsoft.com/office/drawing/2014/chart" uri="{C3380CC4-5D6E-409C-BE32-E72D297353CC}">
              <c16:uniqueId val="{00000002-B418-4BA9-A27E-1CCEB6A290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7669-44C8-8069-0A7717A8E8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69-44C8-8069-0A7717A8E8D0}"/>
            </c:ext>
          </c:extLst>
        </c:ser>
        <c:ser>
          <c:idx val="2"/>
          <c:order val="2"/>
          <c:tx>
            <c:strRef>
              <c:f>データシート!$A$29</c:f>
              <c:strCache>
                <c:ptCount val="1"/>
                <c:pt idx="0">
                  <c:v>魚市場事業特別会計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669-44C8-8069-0A7717A8E8D0}"/>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669-44C8-8069-0A7717A8E8D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0.06</c:v>
                </c:pt>
                <c:pt idx="8">
                  <c:v>#N/A</c:v>
                </c:pt>
                <c:pt idx="9">
                  <c:v>0.06</c:v>
                </c:pt>
              </c:numCache>
            </c:numRef>
          </c:val>
          <c:extLst>
            <c:ext xmlns:c16="http://schemas.microsoft.com/office/drawing/2014/chart" uri="{C3380CC4-5D6E-409C-BE32-E72D297353CC}">
              <c16:uniqueId val="{00000004-7669-44C8-8069-0A7717A8E8D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0.24</c:v>
                </c:pt>
                <c:pt idx="8">
                  <c:v>#N/A</c:v>
                </c:pt>
                <c:pt idx="9">
                  <c:v>0.56999999999999995</c:v>
                </c:pt>
              </c:numCache>
            </c:numRef>
          </c:val>
          <c:extLst>
            <c:ext xmlns:c16="http://schemas.microsoft.com/office/drawing/2014/chart" uri="{C3380CC4-5D6E-409C-BE32-E72D297353CC}">
              <c16:uniqueId val="{00000005-7669-44C8-8069-0A7717A8E8D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0.23</c:v>
                </c:pt>
                <c:pt idx="1">
                  <c:v>#N/A</c:v>
                </c:pt>
                <c:pt idx="2">
                  <c:v>#N/A</c:v>
                </c:pt>
                <c:pt idx="3">
                  <c:v>1.52</c:v>
                </c:pt>
                <c:pt idx="4">
                  <c:v>#N/A</c:v>
                </c:pt>
                <c:pt idx="5">
                  <c:v>1.58</c:v>
                </c:pt>
                <c:pt idx="6">
                  <c:v>#N/A</c:v>
                </c:pt>
                <c:pt idx="7">
                  <c:v>0.77</c:v>
                </c:pt>
                <c:pt idx="8">
                  <c:v>#N/A</c:v>
                </c:pt>
                <c:pt idx="9">
                  <c:v>0.85</c:v>
                </c:pt>
              </c:numCache>
            </c:numRef>
          </c:val>
          <c:extLst>
            <c:ext xmlns:c16="http://schemas.microsoft.com/office/drawing/2014/chart" uri="{C3380CC4-5D6E-409C-BE32-E72D297353CC}">
              <c16:uniqueId val="{00000006-7669-44C8-8069-0A7717A8E8D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0.97</c:v>
                </c:pt>
                <c:pt idx="2">
                  <c:v>#N/A</c:v>
                </c:pt>
                <c:pt idx="3">
                  <c:v>0.26</c:v>
                </c:pt>
                <c:pt idx="4">
                  <c:v>#N/A</c:v>
                </c:pt>
                <c:pt idx="5">
                  <c:v>1.03</c:v>
                </c:pt>
                <c:pt idx="6">
                  <c:v>#N/A</c:v>
                </c:pt>
                <c:pt idx="7">
                  <c:v>0.86</c:v>
                </c:pt>
                <c:pt idx="8">
                  <c:v>#N/A</c:v>
                </c:pt>
                <c:pt idx="9">
                  <c:v>1.29</c:v>
                </c:pt>
              </c:numCache>
            </c:numRef>
          </c:val>
          <c:extLst>
            <c:ext xmlns:c16="http://schemas.microsoft.com/office/drawing/2014/chart" uri="{C3380CC4-5D6E-409C-BE32-E72D297353CC}">
              <c16:uniqueId val="{00000007-7669-44C8-8069-0A7717A8E8D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2.13</c:v>
                </c:pt>
                <c:pt idx="2">
                  <c:v>#N/A</c:v>
                </c:pt>
                <c:pt idx="3">
                  <c:v>2.4700000000000002</c:v>
                </c:pt>
                <c:pt idx="4">
                  <c:v>#N/A</c:v>
                </c:pt>
                <c:pt idx="5">
                  <c:v>1.07</c:v>
                </c:pt>
                <c:pt idx="6">
                  <c:v>#N/A</c:v>
                </c:pt>
                <c:pt idx="7">
                  <c:v>1.95</c:v>
                </c:pt>
                <c:pt idx="8">
                  <c:v>#N/A</c:v>
                </c:pt>
                <c:pt idx="9">
                  <c:v>3.79</c:v>
                </c:pt>
              </c:numCache>
            </c:numRef>
          </c:val>
          <c:extLst>
            <c:ext xmlns:c16="http://schemas.microsoft.com/office/drawing/2014/chart" uri="{C3380CC4-5D6E-409C-BE32-E72D297353CC}">
              <c16:uniqueId val="{00000008-7669-44C8-8069-0A7717A8E8D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c:v>
                </c:pt>
                <c:pt idx="2">
                  <c:v>#N/A</c:v>
                </c:pt>
                <c:pt idx="3">
                  <c:v>7.25</c:v>
                </c:pt>
                <c:pt idx="4">
                  <c:v>#N/A</c:v>
                </c:pt>
                <c:pt idx="5">
                  <c:v>7.21</c:v>
                </c:pt>
                <c:pt idx="6">
                  <c:v>#N/A</c:v>
                </c:pt>
                <c:pt idx="7">
                  <c:v>6.89</c:v>
                </c:pt>
                <c:pt idx="8">
                  <c:v>#N/A</c:v>
                </c:pt>
                <c:pt idx="9">
                  <c:v>6.24</c:v>
                </c:pt>
              </c:numCache>
            </c:numRef>
          </c:val>
          <c:extLst>
            <c:ext xmlns:c16="http://schemas.microsoft.com/office/drawing/2014/chart" uri="{C3380CC4-5D6E-409C-BE32-E72D297353CC}">
              <c16:uniqueId val="{00000009-7669-44C8-8069-0A7717A8E8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2950</c:v>
                </c:pt>
                <c:pt idx="5">
                  <c:v>2936</c:v>
                </c:pt>
                <c:pt idx="8">
                  <c:v>2950</c:v>
                </c:pt>
                <c:pt idx="11">
                  <c:v>2992</c:v>
                </c:pt>
                <c:pt idx="14">
                  <c:v>2962</c:v>
                </c:pt>
              </c:numCache>
            </c:numRef>
          </c:val>
          <c:extLst>
            <c:ext xmlns:c16="http://schemas.microsoft.com/office/drawing/2014/chart" uri="{C3380CC4-5D6E-409C-BE32-E72D297353CC}">
              <c16:uniqueId val="{00000000-6E5F-4432-97AF-57298493D5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2</c:v>
                </c:pt>
                <c:pt idx="6">
                  <c:v>3</c:v>
                </c:pt>
                <c:pt idx="9">
                  <c:v>2</c:v>
                </c:pt>
                <c:pt idx="12">
                  <c:v>1</c:v>
                </c:pt>
              </c:numCache>
            </c:numRef>
          </c:val>
          <c:extLst>
            <c:ext xmlns:c16="http://schemas.microsoft.com/office/drawing/2014/chart" uri="{C3380CC4-5D6E-409C-BE32-E72D297353CC}">
              <c16:uniqueId val="{00000001-6E5F-4432-97AF-57298493D5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170</c:v>
                </c:pt>
                <c:pt idx="3">
                  <c:v>155</c:v>
                </c:pt>
                <c:pt idx="6">
                  <c:v>140</c:v>
                </c:pt>
                <c:pt idx="9">
                  <c:v>140</c:v>
                </c:pt>
                <c:pt idx="12">
                  <c:v>140</c:v>
                </c:pt>
              </c:numCache>
            </c:numRef>
          </c:val>
          <c:extLst>
            <c:ext xmlns:c16="http://schemas.microsoft.com/office/drawing/2014/chart" uri="{C3380CC4-5D6E-409C-BE32-E72D297353CC}">
              <c16:uniqueId val="{00000002-6E5F-4432-97AF-57298493D5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1289</c:v>
                </c:pt>
                <c:pt idx="3">
                  <c:v>948</c:v>
                </c:pt>
                <c:pt idx="6">
                  <c:v>914</c:v>
                </c:pt>
                <c:pt idx="9">
                  <c:v>931</c:v>
                </c:pt>
                <c:pt idx="12">
                  <c:v>841</c:v>
                </c:pt>
              </c:numCache>
            </c:numRef>
          </c:val>
          <c:extLst>
            <c:ext xmlns:c16="http://schemas.microsoft.com/office/drawing/2014/chart" uri="{C3380CC4-5D6E-409C-BE32-E72D297353CC}">
              <c16:uniqueId val="{00000003-6E5F-4432-97AF-57298493D5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747</c:v>
                </c:pt>
                <c:pt idx="3">
                  <c:v>727</c:v>
                </c:pt>
                <c:pt idx="6">
                  <c:v>895</c:v>
                </c:pt>
                <c:pt idx="9">
                  <c:v>761</c:v>
                </c:pt>
                <c:pt idx="12">
                  <c:v>753</c:v>
                </c:pt>
              </c:numCache>
            </c:numRef>
          </c:val>
          <c:extLst>
            <c:ext xmlns:c16="http://schemas.microsoft.com/office/drawing/2014/chart" uri="{C3380CC4-5D6E-409C-BE32-E72D297353CC}">
              <c16:uniqueId val="{00000004-6E5F-4432-97AF-57298493D5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5F-4432-97AF-57298493D5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5F-4432-97AF-57298493D5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3173</c:v>
                </c:pt>
                <c:pt idx="3">
                  <c:v>3263</c:v>
                </c:pt>
                <c:pt idx="6">
                  <c:v>3309</c:v>
                </c:pt>
                <c:pt idx="9">
                  <c:v>3311</c:v>
                </c:pt>
                <c:pt idx="12">
                  <c:v>3341</c:v>
                </c:pt>
              </c:numCache>
            </c:numRef>
          </c:val>
          <c:extLst>
            <c:ext xmlns:c16="http://schemas.microsoft.com/office/drawing/2014/chart" uri="{C3380CC4-5D6E-409C-BE32-E72D297353CC}">
              <c16:uniqueId val="{00000007-6E5F-4432-97AF-57298493D5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2430</c:v>
                </c:pt>
                <c:pt idx="2">
                  <c:v>#N/A</c:v>
                </c:pt>
                <c:pt idx="3">
                  <c:v>#N/A</c:v>
                </c:pt>
                <c:pt idx="4">
                  <c:v>2159</c:v>
                </c:pt>
                <c:pt idx="5">
                  <c:v>#N/A</c:v>
                </c:pt>
                <c:pt idx="6">
                  <c:v>#N/A</c:v>
                </c:pt>
                <c:pt idx="7">
                  <c:v>2311</c:v>
                </c:pt>
                <c:pt idx="8">
                  <c:v>#N/A</c:v>
                </c:pt>
                <c:pt idx="9">
                  <c:v>#N/A</c:v>
                </c:pt>
                <c:pt idx="10">
                  <c:v>2153</c:v>
                </c:pt>
                <c:pt idx="11">
                  <c:v>#N/A</c:v>
                </c:pt>
                <c:pt idx="12">
                  <c:v>#N/A</c:v>
                </c:pt>
                <c:pt idx="13">
                  <c:v>2114</c:v>
                </c:pt>
                <c:pt idx="14">
                  <c:v>#N/A</c:v>
                </c:pt>
              </c:numCache>
            </c:numRef>
          </c:val>
          <c:smooth val="0"/>
          <c:extLst>
            <c:ext xmlns:c16="http://schemas.microsoft.com/office/drawing/2014/chart" uri="{C3380CC4-5D6E-409C-BE32-E72D297353CC}">
              <c16:uniqueId val="{00000008-6E5F-4432-97AF-57298493D5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32513</c:v>
                </c:pt>
                <c:pt idx="5">
                  <c:v>32205</c:v>
                </c:pt>
                <c:pt idx="8">
                  <c:v>33373</c:v>
                </c:pt>
                <c:pt idx="11">
                  <c:v>33535</c:v>
                </c:pt>
                <c:pt idx="14">
                  <c:v>33741</c:v>
                </c:pt>
              </c:numCache>
            </c:numRef>
          </c:val>
          <c:extLst>
            <c:ext xmlns:c16="http://schemas.microsoft.com/office/drawing/2014/chart" uri="{C3380CC4-5D6E-409C-BE32-E72D297353CC}">
              <c16:uniqueId val="{00000000-2E94-4C63-AB64-D9C9CA4102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3223</c:v>
                </c:pt>
                <c:pt idx="5">
                  <c:v>3343</c:v>
                </c:pt>
                <c:pt idx="8">
                  <c:v>3294</c:v>
                </c:pt>
                <c:pt idx="11">
                  <c:v>1594</c:v>
                </c:pt>
                <c:pt idx="14">
                  <c:v>1483</c:v>
                </c:pt>
              </c:numCache>
            </c:numRef>
          </c:val>
          <c:extLst>
            <c:ext xmlns:c16="http://schemas.microsoft.com/office/drawing/2014/chart" uri="{C3380CC4-5D6E-409C-BE32-E72D297353CC}">
              <c16:uniqueId val="{00000001-2E94-4C63-AB64-D9C9CA4102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1219</c:v>
                </c:pt>
                <c:pt idx="5">
                  <c:v>1702</c:v>
                </c:pt>
                <c:pt idx="8">
                  <c:v>2136</c:v>
                </c:pt>
                <c:pt idx="11">
                  <c:v>2601</c:v>
                </c:pt>
                <c:pt idx="14">
                  <c:v>3819</c:v>
                </c:pt>
              </c:numCache>
            </c:numRef>
          </c:val>
          <c:extLst>
            <c:ext xmlns:c16="http://schemas.microsoft.com/office/drawing/2014/chart" uri="{C3380CC4-5D6E-409C-BE32-E72D297353CC}">
              <c16:uniqueId val="{00000002-2E94-4C63-AB64-D9C9CA4102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94-4C63-AB64-D9C9CA4102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94-4C63-AB64-D9C9CA4102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94-4C63-AB64-D9C9CA4102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4070</c:v>
                </c:pt>
                <c:pt idx="3">
                  <c:v>3606</c:v>
                </c:pt>
                <c:pt idx="6">
                  <c:v>3304</c:v>
                </c:pt>
                <c:pt idx="9">
                  <c:v>3041</c:v>
                </c:pt>
                <c:pt idx="12">
                  <c:v>3083</c:v>
                </c:pt>
              </c:numCache>
            </c:numRef>
          </c:val>
          <c:extLst>
            <c:ext xmlns:c16="http://schemas.microsoft.com/office/drawing/2014/chart" uri="{C3380CC4-5D6E-409C-BE32-E72D297353CC}">
              <c16:uniqueId val="{00000006-2E94-4C63-AB64-D9C9CA4102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5382</c:v>
                </c:pt>
                <c:pt idx="3">
                  <c:v>4750</c:v>
                </c:pt>
                <c:pt idx="6">
                  <c:v>4432</c:v>
                </c:pt>
                <c:pt idx="9">
                  <c:v>3863</c:v>
                </c:pt>
                <c:pt idx="12">
                  <c:v>3211</c:v>
                </c:pt>
              </c:numCache>
            </c:numRef>
          </c:val>
          <c:extLst>
            <c:ext xmlns:c16="http://schemas.microsoft.com/office/drawing/2014/chart" uri="{C3380CC4-5D6E-409C-BE32-E72D297353CC}">
              <c16:uniqueId val="{00000007-2E94-4C63-AB64-D9C9CA4102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12480</c:v>
                </c:pt>
                <c:pt idx="3">
                  <c:v>12516</c:v>
                </c:pt>
                <c:pt idx="6">
                  <c:v>12732</c:v>
                </c:pt>
                <c:pt idx="9">
                  <c:v>12115</c:v>
                </c:pt>
                <c:pt idx="12">
                  <c:v>11832</c:v>
                </c:pt>
              </c:numCache>
            </c:numRef>
          </c:val>
          <c:extLst>
            <c:ext xmlns:c16="http://schemas.microsoft.com/office/drawing/2014/chart" uri="{C3380CC4-5D6E-409C-BE32-E72D297353CC}">
              <c16:uniqueId val="{00000008-2E94-4C63-AB64-D9C9CA4102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2945</c:v>
                </c:pt>
                <c:pt idx="3">
                  <c:v>2630</c:v>
                </c:pt>
                <c:pt idx="6">
                  <c:v>2490</c:v>
                </c:pt>
                <c:pt idx="9">
                  <c:v>2350</c:v>
                </c:pt>
                <c:pt idx="12">
                  <c:v>2210</c:v>
                </c:pt>
              </c:numCache>
            </c:numRef>
          </c:val>
          <c:extLst>
            <c:ext xmlns:c16="http://schemas.microsoft.com/office/drawing/2014/chart" uri="{C3380CC4-5D6E-409C-BE32-E72D297353CC}">
              <c16:uniqueId val="{00000009-2E94-4C63-AB64-D9C9CA4102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36320</c:v>
                </c:pt>
                <c:pt idx="3">
                  <c:v>36283</c:v>
                </c:pt>
                <c:pt idx="6">
                  <c:v>37152</c:v>
                </c:pt>
                <c:pt idx="9">
                  <c:v>37270</c:v>
                </c:pt>
                <c:pt idx="12">
                  <c:v>37293</c:v>
                </c:pt>
              </c:numCache>
            </c:numRef>
          </c:val>
          <c:extLst>
            <c:ext xmlns:c16="http://schemas.microsoft.com/office/drawing/2014/chart" uri="{C3380CC4-5D6E-409C-BE32-E72D297353CC}">
              <c16:uniqueId val="{0000000A-2E94-4C63-AB64-D9C9CA4102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24242</c:v>
                </c:pt>
                <c:pt idx="2">
                  <c:v>#N/A</c:v>
                </c:pt>
                <c:pt idx="3">
                  <c:v>#N/A</c:v>
                </c:pt>
                <c:pt idx="4">
                  <c:v>22536</c:v>
                </c:pt>
                <c:pt idx="5">
                  <c:v>#N/A</c:v>
                </c:pt>
                <c:pt idx="6">
                  <c:v>#N/A</c:v>
                </c:pt>
                <c:pt idx="7">
                  <c:v>21306</c:v>
                </c:pt>
                <c:pt idx="8">
                  <c:v>#N/A</c:v>
                </c:pt>
                <c:pt idx="9">
                  <c:v>#N/A</c:v>
                </c:pt>
                <c:pt idx="10">
                  <c:v>20907</c:v>
                </c:pt>
                <c:pt idx="11">
                  <c:v>#N/A</c:v>
                </c:pt>
                <c:pt idx="12">
                  <c:v>#N/A</c:v>
                </c:pt>
                <c:pt idx="13">
                  <c:v>18586</c:v>
                </c:pt>
                <c:pt idx="14">
                  <c:v>#N/A</c:v>
                </c:pt>
              </c:numCache>
            </c:numRef>
          </c:val>
          <c:smooth val="0"/>
          <c:extLst>
            <c:ext xmlns:c16="http://schemas.microsoft.com/office/drawing/2014/chart" uri="{C3380CC4-5D6E-409C-BE32-E72D297353CC}">
              <c16:uniqueId val="{0000000B-2E94-4C63-AB64-D9C9CA4102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567</c:v>
                </c:pt>
                <c:pt idx="1">
                  <c:v>1003</c:v>
                </c:pt>
                <c:pt idx="2">
                  <c:v>1811</c:v>
                </c:pt>
              </c:numCache>
            </c:numRef>
          </c:val>
          <c:extLst>
            <c:ext xmlns:c16="http://schemas.microsoft.com/office/drawing/2014/chart" uri="{C3380CC4-5D6E-409C-BE32-E72D297353CC}">
              <c16:uniqueId val="{00000000-376B-48DF-8CDC-AFCCAA181C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c:v>
                </c:pt>
                <c:pt idx="1">
                  <c:v>50</c:v>
                </c:pt>
                <c:pt idx="2">
                  <c:v>265</c:v>
                </c:pt>
              </c:numCache>
            </c:numRef>
          </c:val>
          <c:extLst>
            <c:ext xmlns:c16="http://schemas.microsoft.com/office/drawing/2014/chart" uri="{C3380CC4-5D6E-409C-BE32-E72D297353CC}">
              <c16:uniqueId val="{00000001-376B-48DF-8CDC-AFCCAA181C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6054</c:v>
                </c:pt>
                <c:pt idx="1">
                  <c:v>5454</c:v>
                </c:pt>
                <c:pt idx="2">
                  <c:v>5147</c:v>
                </c:pt>
              </c:numCache>
            </c:numRef>
          </c:val>
          <c:extLst>
            <c:ext xmlns:c16="http://schemas.microsoft.com/office/drawing/2014/chart" uri="{C3380CC4-5D6E-409C-BE32-E72D297353CC}">
              <c16:uniqueId val="{00000002-376B-48DF-8CDC-AFCCAA181C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は、依然として高水準で推移している。これは臨時財政対策債や合併特例事業債等の財政上有利な地方債の発行により、普通交付税に算入される公債費等が増加しているものの、公営企業や一部事務組合等に係る元利償還金等の負担分が高止まりしていることや下北医療センターへの債務負担行為の履行が要因となっている。</a:t>
          </a:r>
        </a:p>
        <a:p>
          <a:r>
            <a:rPr kumimoji="1" lang="ja-JP" altLang="en-US" sz="1200">
              <a:latin typeface="ＭＳ ゴシック" pitchFamily="49" charset="-128"/>
              <a:ea typeface="ＭＳ ゴシック" pitchFamily="49" charset="-128"/>
            </a:rPr>
            <a:t>　新規の地方債発行に当たっては、事業を厳選し、起債の抑制に努めつつ、下北医療センターの債務負担行為の計画的な履行に努める。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将来負担比率の分子は、一部事務組合の公債費負担額の減等で減少傾向にあるものの、依然として高い水準にある。</a:t>
          </a:r>
        </a:p>
        <a:p>
          <a:r>
            <a:rPr kumimoji="1" lang="ja-JP" altLang="en-US" sz="1200">
              <a:latin typeface="ＭＳ ゴシック" pitchFamily="49" charset="-128"/>
              <a:ea typeface="ＭＳ ゴシック" pitchFamily="49" charset="-128"/>
            </a:rPr>
            <a:t>　これは、将来負担額における一般会計等に係る地方債の現在高及び公営企業債等繰入見込額が依然として高水準で推移していることが主な要因である。臨時財政対策債や合併特例債等の発行増により、充当可能財源等の基準財政需要額算入見込額が増加する一方、一般会計等に係る地方債現在高の高止まりは解消されていないのが現状である。</a:t>
          </a:r>
        </a:p>
        <a:p>
          <a:r>
            <a:rPr kumimoji="1" lang="ja-JP" altLang="en-US" sz="1200">
              <a:latin typeface="ＭＳ ゴシック" pitchFamily="49" charset="-128"/>
              <a:ea typeface="ＭＳ ゴシック" pitchFamily="49" charset="-128"/>
            </a:rPr>
            <a:t>　今後も、新規発行地方債の更なる厳選、抑制に努めるとともに、下北医療センターの経営健全化に係る取り組みに対して多面的な支援を行うことにより、当該分子の早期改善に努める。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青森県むつ市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豪雪に対応する除排雪経費をはじめとする補正財源として財政調整基金を約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百万円、常備消防に係る下北地域広域行政事務組合負担金の財源として地域振興基金を約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電源立地地域対策交付金を原資として地域振興基金に約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百万円、前年度決算剰余金等により財政調整基金へ約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特定の事業に要する財源として基金を取り崩して事業実施していくため中長期的には減少が見込まれる。財政調整基金は、繰上償還、除排雪経費に要する財源として取り崩して実施していく予定であるため、国、県等の補助金の活用や内部経費の抑制を図ることにより、財政調整基金の着実な積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・地域振興基金：公共用の施設の整備、市民生活の利便性の向上及び産業の振興に寄与する事業の促進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・地域基盤安定化基金：地域住民の連帯強化及び生活基盤の安定化を促進し、地域の一体的な発展及び住民福祉の向上を図る。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・新希望のまち基金：原子力発電施設等立地地域基盤整備支援事業交付金を原資として地域振興に資する事業に活用する。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・地域振興基金：電源立地地域対策交付金を原資として約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百万円を積立てした一方で、常備消防に係る下北地域広域行政事務組合負担金へ約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・新希望のまち基金：原子力発電施設等立地地域基盤整備支援事業交付金を原資として約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百万円積み立てた一方で、むつ市釜臥山スキー場整備事業等へ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・過疎地域自立促進基金：過疎対策事業債を原資として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百万円積立てしたことによる増加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・地域基盤安定化基金：平成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年度に行った約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百万円の積立てをもって、旧合併特例事業債を原資とした積立ては終了した。原資となった起債の元金償還が進むにつれ処分可能な額が増えるため、対象事業を選択しながら充当していく。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・過疎地域自立促進基金：過疎地域自立促進市町村計画に基づき実施する事業へ充当していく。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・新希望のまち基金：地域振興計画に基づき実施する事業へ充当していく。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普通交付税の増による積立て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前年度決算剰余金の積立て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災害への備え等のため、引き続き標準財政規模の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後年度の市債償還に必要な財源を確保するため、令和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財政調整基金の積立てを最優先としながら、財政状況、起債の償還予定を勘案しつつ積立てを行う。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54,967
54,825
864.20
40,763,452
39,997,499
682,776
18,004,122
37,286,851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経済基盤が脆弱で市税等の自主財源割合が低いことにより、類似団体平均を</a:t>
          </a:r>
          <a:r>
            <a:rPr kumimoji="1" lang="en-US" altLang="ja-JP" sz="1200">
              <a:latin typeface="ＭＳ Ｐゴシック" panose="020B0600070205080204" pitchFamily="50" charset="-128"/>
              <a:ea typeface="ＭＳ Ｐゴシック" panose="020B0600070205080204" pitchFamily="50" charset="-128"/>
            </a:rPr>
            <a:t>0.35</a:t>
          </a:r>
          <a:r>
            <a:rPr kumimoji="1" lang="ja-JP" altLang="en-US" sz="1200">
              <a:latin typeface="ＭＳ Ｐゴシック" panose="020B0600070205080204" pitchFamily="50" charset="-128"/>
              <a:ea typeface="ＭＳ Ｐゴシック" panose="020B0600070205080204" pitchFamily="50" charset="-128"/>
            </a:rPr>
            <a:t>ポイント下回っている。基準財政収入額においては、制度改正や消費税率上昇に伴い地方譲与税や地方消費税交付金が増加していくものの、基準財政需要額においては、社会保障関係費が増加する見込みで、本指数は今後も横ばいで推移するものととらえている。このため、類似団体平均との差を縮めるべく、働き方改革と連動した行革努力による人件費の削減や地方債を活用した普通建設事業の抑制を行うなどの取り組みを展開することにより、財政力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134408</xdr:rowOff>
    </xdr:to>
    <xdr:cxnSp macro="">
      <xdr:nvCxnSpPr>
        <xdr:cNvPr id="69" name="直線コネクタ 68"/>
        <xdr:cNvCxnSpPr/>
      </xdr:nvCxnSpPr>
      <xdr:spPr>
        <a:xfrm>
          <a:off x="4114800" y="78295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114300</xdr:rowOff>
    </xdr:from>
    <xdr:to>
      <xdr:col>19</xdr:col>
      <xdr:colOff>133350</xdr:colOff>
      <xdr:row>45</xdr:row>
      <xdr:rowOff>114300</xdr:rowOff>
    </xdr:to>
    <xdr:cxnSp macro="">
      <xdr:nvCxnSpPr>
        <xdr:cNvPr id="72" name="直線コネクタ 71"/>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114300</xdr:rowOff>
    </xdr:from>
    <xdr:to>
      <xdr:col>15</xdr:col>
      <xdr:colOff>82550</xdr:colOff>
      <xdr:row>45</xdr:row>
      <xdr:rowOff>114300</xdr:rowOff>
    </xdr:to>
    <xdr:cxnSp macro="">
      <xdr:nvCxnSpPr>
        <xdr:cNvPr id="75" name="直線コネクタ 74"/>
        <xdr:cNvCxnSpPr/>
      </xdr:nvCxnSpPr>
      <xdr:spPr>
        <a:xfrm>
          <a:off x="2336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114300</xdr:rowOff>
    </xdr:from>
    <xdr:to>
      <xdr:col>11</xdr:col>
      <xdr:colOff>31750</xdr:colOff>
      <xdr:row>45</xdr:row>
      <xdr:rowOff>114300</xdr:rowOff>
    </xdr:to>
    <xdr:cxnSp macro="">
      <xdr:nvCxnSpPr>
        <xdr:cNvPr id="78" name="直線コネクタ 77"/>
        <xdr:cNvCxnSpPr/>
      </xdr:nvCxnSpPr>
      <xdr:spPr>
        <a:xfrm>
          <a:off x="1447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83608</xdr:rowOff>
    </xdr:from>
    <xdr:to>
      <xdr:col>23</xdr:col>
      <xdr:colOff>184150</xdr:colOff>
      <xdr:row>46</xdr:row>
      <xdr:rowOff>13758</xdr:rowOff>
    </xdr:to>
    <xdr:sp macro="" textlink="">
      <xdr:nvSpPr>
        <xdr:cNvPr id="88" name="楕円 87"/>
        <xdr:cNvSpPr/>
      </xdr:nvSpPr>
      <xdr:spPr>
        <a:xfrm>
          <a:off x="49022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150935</xdr:rowOff>
    </xdr:from>
    <xdr:ext cx="762000" cy="259045"/>
    <xdr:sp macro="" textlink="">
      <xdr:nvSpPr>
        <xdr:cNvPr id="89" name="財政力該当値テキスト"/>
        <xdr:cNvSpPr txBox="1"/>
      </xdr:nvSpPr>
      <xdr:spPr>
        <a:xfrm>
          <a:off x="5041900" y="769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63500</xdr:rowOff>
    </xdr:from>
    <xdr:to>
      <xdr:col>19</xdr:col>
      <xdr:colOff>184150</xdr:colOff>
      <xdr:row>45</xdr:row>
      <xdr:rowOff>165100</xdr:rowOff>
    </xdr:to>
    <xdr:sp macro="" textlink="">
      <xdr:nvSpPr>
        <xdr:cNvPr id="90" name="楕円 89"/>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149877</xdr:rowOff>
    </xdr:from>
    <xdr:ext cx="736600" cy="259045"/>
    <xdr:sp macro="" textlink="">
      <xdr:nvSpPr>
        <xdr:cNvPr id="91" name="テキスト ボックス 90"/>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63500</xdr:rowOff>
    </xdr:from>
    <xdr:to>
      <xdr:col>15</xdr:col>
      <xdr:colOff>133350</xdr:colOff>
      <xdr:row>45</xdr:row>
      <xdr:rowOff>165100</xdr:rowOff>
    </xdr:to>
    <xdr:sp macro="" textlink="">
      <xdr:nvSpPr>
        <xdr:cNvPr id="92" name="楕円 91"/>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149877</xdr:rowOff>
    </xdr:from>
    <xdr:ext cx="762000" cy="259045"/>
    <xdr:sp macro="" textlink="">
      <xdr:nvSpPr>
        <xdr:cNvPr id="93" name="テキスト ボックス 92"/>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63500</xdr:rowOff>
    </xdr:from>
    <xdr:to>
      <xdr:col>11</xdr:col>
      <xdr:colOff>82550</xdr:colOff>
      <xdr:row>45</xdr:row>
      <xdr:rowOff>165100</xdr:rowOff>
    </xdr:to>
    <xdr:sp macro="" textlink="">
      <xdr:nvSpPr>
        <xdr:cNvPr id="94" name="楕円 93"/>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149877</xdr:rowOff>
    </xdr:from>
    <xdr:ext cx="762000" cy="259045"/>
    <xdr:sp macro="" textlink="">
      <xdr:nvSpPr>
        <xdr:cNvPr id="95" name="テキスト ボックス 94"/>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63500</xdr:rowOff>
    </xdr:from>
    <xdr:to>
      <xdr:col>7</xdr:col>
      <xdr:colOff>31750</xdr:colOff>
      <xdr:row>45</xdr:row>
      <xdr:rowOff>165100</xdr:rowOff>
    </xdr:to>
    <xdr:sp macro="" textlink="">
      <xdr:nvSpPr>
        <xdr:cNvPr id="96" name="楕円 95"/>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149877</xdr:rowOff>
    </xdr:from>
    <xdr:ext cx="762000" cy="259045"/>
    <xdr:sp macro="" textlink="">
      <xdr:nvSpPr>
        <xdr:cNvPr id="97" name="テキスト ボックス 96"/>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青森県内最大の行政面積であり、市域の大半が過疎地域かつ連担性が低く、行財政の効率化を進め難い側面があること等から、類似団体平均を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っている。令和３年度は、原油価格高騰の影響による燃料費の増及び光熱水費の増等による物件費が増となった一方で、下北地域広域行政事務組合からむつ市への下北文化会館移管により、下北地域広域行政事務組合に対する負担金の減等による補助費の減が要因となり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公債費繰上償還の実施、会計年度任用職員の適正配置に努めるほか、公共施設等総合管理計画に基づき、施設等の集約化・適正配置を進めつつ経常経費の削減に努める。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111506</xdr:rowOff>
    </xdr:to>
    <xdr:cxnSp macro="">
      <xdr:nvCxnSpPr>
        <xdr:cNvPr id="130" name="直線コネクタ 129"/>
        <xdr:cNvCxnSpPr/>
      </xdr:nvCxnSpPr>
      <xdr:spPr>
        <a:xfrm flipV="1">
          <a:off x="4114800" y="1127760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77724</xdr:rowOff>
    </xdr:from>
    <xdr:to>
      <xdr:col>19</xdr:col>
      <xdr:colOff>133350</xdr:colOff>
      <xdr:row>66</xdr:row>
      <xdr:rowOff>111506</xdr:rowOff>
    </xdr:to>
    <xdr:cxnSp macro="">
      <xdr:nvCxnSpPr>
        <xdr:cNvPr id="133" name="直線コネクタ 132"/>
        <xdr:cNvCxnSpPr/>
      </xdr:nvCxnSpPr>
      <xdr:spPr>
        <a:xfrm>
          <a:off x="3225800" y="113934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508</xdr:rowOff>
    </xdr:from>
    <xdr:to>
      <xdr:col>15</xdr:col>
      <xdr:colOff>82550</xdr:colOff>
      <xdr:row>66</xdr:row>
      <xdr:rowOff>77724</xdr:rowOff>
    </xdr:to>
    <xdr:cxnSp macro="">
      <xdr:nvCxnSpPr>
        <xdr:cNvPr id="136" name="直線コネクタ 135"/>
        <xdr:cNvCxnSpPr/>
      </xdr:nvCxnSpPr>
      <xdr:spPr>
        <a:xfrm>
          <a:off x="2336800" y="113162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508</xdr:rowOff>
    </xdr:from>
    <xdr:to>
      <xdr:col>11</xdr:col>
      <xdr:colOff>31750</xdr:colOff>
      <xdr:row>66</xdr:row>
      <xdr:rowOff>63246</xdr:rowOff>
    </xdr:to>
    <xdr:cxnSp macro="">
      <xdr:nvCxnSpPr>
        <xdr:cNvPr id="139" name="直線コネクタ 138"/>
        <xdr:cNvCxnSpPr/>
      </xdr:nvCxnSpPr>
      <xdr:spPr>
        <a:xfrm flipV="1">
          <a:off x="1447800" y="1131620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49" name="楕円 148"/>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0"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60706</xdr:rowOff>
    </xdr:from>
    <xdr:to>
      <xdr:col>19</xdr:col>
      <xdr:colOff>184150</xdr:colOff>
      <xdr:row>66</xdr:row>
      <xdr:rowOff>162306</xdr:rowOff>
    </xdr:to>
    <xdr:sp macro="" textlink="">
      <xdr:nvSpPr>
        <xdr:cNvPr id="151" name="楕円 150"/>
        <xdr:cNvSpPr/>
      </xdr:nvSpPr>
      <xdr:spPr>
        <a:xfrm>
          <a:off x="40640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147083</xdr:rowOff>
    </xdr:from>
    <xdr:ext cx="736600" cy="259045"/>
    <xdr:sp macro="" textlink="">
      <xdr:nvSpPr>
        <xdr:cNvPr id="152" name="テキスト ボックス 151"/>
        <xdr:cNvSpPr txBox="1"/>
      </xdr:nvSpPr>
      <xdr:spPr>
        <a:xfrm>
          <a:off x="3733800" y="1146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3" name="楕円 152"/>
        <xdr:cNvSpPr/>
      </xdr:nvSpPr>
      <xdr:spPr>
        <a:xfrm>
          <a:off x="3175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4" name="テキスト ボックス 153"/>
        <xdr:cNvSpPr txBox="1"/>
      </xdr:nvSpPr>
      <xdr:spPr>
        <a:xfrm>
          <a:off x="2844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121158</xdr:rowOff>
    </xdr:from>
    <xdr:to>
      <xdr:col>11</xdr:col>
      <xdr:colOff>82550</xdr:colOff>
      <xdr:row>66</xdr:row>
      <xdr:rowOff>51308</xdr:rowOff>
    </xdr:to>
    <xdr:sp macro="" textlink="">
      <xdr:nvSpPr>
        <xdr:cNvPr id="155" name="楕円 154"/>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36085</xdr:rowOff>
    </xdr:from>
    <xdr:ext cx="762000" cy="259045"/>
    <xdr:sp macro="" textlink="">
      <xdr:nvSpPr>
        <xdr:cNvPr id="156" name="テキスト ボックス 155"/>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12446</xdr:rowOff>
    </xdr:from>
    <xdr:to>
      <xdr:col>7</xdr:col>
      <xdr:colOff>31750</xdr:colOff>
      <xdr:row>66</xdr:row>
      <xdr:rowOff>114046</xdr:rowOff>
    </xdr:to>
    <xdr:sp macro="" textlink="">
      <xdr:nvSpPr>
        <xdr:cNvPr id="157" name="楕円 156"/>
        <xdr:cNvSpPr/>
      </xdr:nvSpPr>
      <xdr:spPr>
        <a:xfrm>
          <a:off x="1397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98823</xdr:rowOff>
    </xdr:from>
    <xdr:ext cx="762000" cy="259045"/>
    <xdr:sp macro="" textlink="">
      <xdr:nvSpPr>
        <xdr:cNvPr id="158" name="テキスト ボックス 157"/>
        <xdr:cNvSpPr txBox="1"/>
      </xdr:nvSpPr>
      <xdr:spPr>
        <a:xfrm>
          <a:off x="1066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30,100</a:t>
          </a:r>
          <a:r>
            <a:rPr kumimoji="1" lang="ja-JP" altLang="en-US" sz="1200">
              <a:latin typeface="ＭＳ Ｐゴシック" panose="020B0600070205080204" pitchFamily="50" charset="-128"/>
              <a:ea typeface="ＭＳ Ｐゴシック" panose="020B0600070205080204" pitchFamily="50" charset="-128"/>
            </a:rPr>
            <a:t>円上回っている主な要因としては、青森県内最大の行政面積を有する等の地勢・地理的要因が挙げられる。除排雪経費や公共施設に係る管理運営経費等、地勢・地理的要因等から削減が難しい経費が多く、行政コストが嵩む傾向があるものの、地域・社会環境に即した事務事業の見直しや庁舎・施設に係る管理運営経費の最適化を継続して行う。</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48389</xdr:rowOff>
    </xdr:from>
    <xdr:to>
      <xdr:col>23</xdr:col>
      <xdr:colOff>133350</xdr:colOff>
      <xdr:row>85</xdr:row>
      <xdr:rowOff>5838</xdr:rowOff>
    </xdr:to>
    <xdr:cxnSp macro="">
      <xdr:nvCxnSpPr>
        <xdr:cNvPr id="195" name="直線コネクタ 194"/>
        <xdr:cNvCxnSpPr/>
      </xdr:nvCxnSpPr>
      <xdr:spPr>
        <a:xfrm>
          <a:off x="4114800" y="14450189"/>
          <a:ext cx="838200" cy="1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105567</xdr:rowOff>
    </xdr:from>
    <xdr:to>
      <xdr:col>19</xdr:col>
      <xdr:colOff>133350</xdr:colOff>
      <xdr:row>84</xdr:row>
      <xdr:rowOff>48389</xdr:rowOff>
    </xdr:to>
    <xdr:cxnSp macro="">
      <xdr:nvCxnSpPr>
        <xdr:cNvPr id="198" name="直線コネクタ 197"/>
        <xdr:cNvCxnSpPr/>
      </xdr:nvCxnSpPr>
      <xdr:spPr>
        <a:xfrm>
          <a:off x="3225800" y="14164467"/>
          <a:ext cx="889000" cy="28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100223</xdr:rowOff>
    </xdr:from>
    <xdr:to>
      <xdr:col>15</xdr:col>
      <xdr:colOff>82550</xdr:colOff>
      <xdr:row>82</xdr:row>
      <xdr:rowOff>105567</xdr:rowOff>
    </xdr:to>
    <xdr:cxnSp macro="">
      <xdr:nvCxnSpPr>
        <xdr:cNvPr id="201" name="直線コネクタ 200"/>
        <xdr:cNvCxnSpPr/>
      </xdr:nvCxnSpPr>
      <xdr:spPr>
        <a:xfrm>
          <a:off x="2336800" y="14159123"/>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100223</xdr:rowOff>
    </xdr:from>
    <xdr:to>
      <xdr:col>11</xdr:col>
      <xdr:colOff>31750</xdr:colOff>
      <xdr:row>82</xdr:row>
      <xdr:rowOff>141416</xdr:rowOff>
    </xdr:to>
    <xdr:cxnSp macro="">
      <xdr:nvCxnSpPr>
        <xdr:cNvPr id="204" name="直線コネクタ 203"/>
        <xdr:cNvCxnSpPr/>
      </xdr:nvCxnSpPr>
      <xdr:spPr>
        <a:xfrm flipV="1">
          <a:off x="1447800" y="14159123"/>
          <a:ext cx="889000" cy="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126488</xdr:rowOff>
    </xdr:from>
    <xdr:to>
      <xdr:col>23</xdr:col>
      <xdr:colOff>184150</xdr:colOff>
      <xdr:row>85</xdr:row>
      <xdr:rowOff>56638</xdr:rowOff>
    </xdr:to>
    <xdr:sp macro="" textlink="">
      <xdr:nvSpPr>
        <xdr:cNvPr id="214" name="楕円 213"/>
        <xdr:cNvSpPr/>
      </xdr:nvSpPr>
      <xdr:spPr>
        <a:xfrm>
          <a:off x="4902200" y="145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98565</xdr:rowOff>
    </xdr:from>
    <xdr:ext cx="762000" cy="259045"/>
    <xdr:sp macro="" textlink="">
      <xdr:nvSpPr>
        <xdr:cNvPr id="215" name="人件費・物件費等の状況該当値テキスト"/>
        <xdr:cNvSpPr txBox="1"/>
      </xdr:nvSpPr>
      <xdr:spPr>
        <a:xfrm>
          <a:off x="5041900" y="1450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169039</xdr:rowOff>
    </xdr:from>
    <xdr:to>
      <xdr:col>19</xdr:col>
      <xdr:colOff>184150</xdr:colOff>
      <xdr:row>84</xdr:row>
      <xdr:rowOff>99189</xdr:rowOff>
    </xdr:to>
    <xdr:sp macro="" textlink="">
      <xdr:nvSpPr>
        <xdr:cNvPr id="216" name="楕円 215"/>
        <xdr:cNvSpPr/>
      </xdr:nvSpPr>
      <xdr:spPr>
        <a:xfrm>
          <a:off x="4064000" y="143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83966</xdr:rowOff>
    </xdr:from>
    <xdr:ext cx="736600" cy="259045"/>
    <xdr:sp macro="" textlink="">
      <xdr:nvSpPr>
        <xdr:cNvPr id="217" name="テキスト ボックス 216"/>
        <xdr:cNvSpPr txBox="1"/>
      </xdr:nvSpPr>
      <xdr:spPr>
        <a:xfrm>
          <a:off x="3733800" y="1448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54767</xdr:rowOff>
    </xdr:from>
    <xdr:to>
      <xdr:col>15</xdr:col>
      <xdr:colOff>133350</xdr:colOff>
      <xdr:row>82</xdr:row>
      <xdr:rowOff>156367</xdr:rowOff>
    </xdr:to>
    <xdr:sp macro="" textlink="">
      <xdr:nvSpPr>
        <xdr:cNvPr id="218" name="楕円 217"/>
        <xdr:cNvSpPr/>
      </xdr:nvSpPr>
      <xdr:spPr>
        <a:xfrm>
          <a:off x="3175000" y="141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141144</xdr:rowOff>
    </xdr:from>
    <xdr:ext cx="762000" cy="259045"/>
    <xdr:sp macro="" textlink="">
      <xdr:nvSpPr>
        <xdr:cNvPr id="219" name="テキスト ボックス 218"/>
        <xdr:cNvSpPr txBox="1"/>
      </xdr:nvSpPr>
      <xdr:spPr>
        <a:xfrm>
          <a:off x="2844800" y="1420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49423</xdr:rowOff>
    </xdr:from>
    <xdr:to>
      <xdr:col>11</xdr:col>
      <xdr:colOff>82550</xdr:colOff>
      <xdr:row>82</xdr:row>
      <xdr:rowOff>151023</xdr:rowOff>
    </xdr:to>
    <xdr:sp macro="" textlink="">
      <xdr:nvSpPr>
        <xdr:cNvPr id="220" name="楕円 219"/>
        <xdr:cNvSpPr/>
      </xdr:nvSpPr>
      <xdr:spPr>
        <a:xfrm>
          <a:off x="2286000" y="1410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135800</xdr:rowOff>
    </xdr:from>
    <xdr:ext cx="762000" cy="259045"/>
    <xdr:sp macro="" textlink="">
      <xdr:nvSpPr>
        <xdr:cNvPr id="221" name="テキスト ボックス 220"/>
        <xdr:cNvSpPr txBox="1"/>
      </xdr:nvSpPr>
      <xdr:spPr>
        <a:xfrm>
          <a:off x="1955800" y="1419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90616</xdr:rowOff>
    </xdr:from>
    <xdr:to>
      <xdr:col>7</xdr:col>
      <xdr:colOff>31750</xdr:colOff>
      <xdr:row>83</xdr:row>
      <xdr:rowOff>20766</xdr:rowOff>
    </xdr:to>
    <xdr:sp macro="" textlink="">
      <xdr:nvSpPr>
        <xdr:cNvPr id="222" name="楕円 221"/>
        <xdr:cNvSpPr/>
      </xdr:nvSpPr>
      <xdr:spPr>
        <a:xfrm>
          <a:off x="1397000" y="141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5543</xdr:rowOff>
    </xdr:from>
    <xdr:ext cx="762000" cy="259045"/>
    <xdr:sp macro="" textlink="">
      <xdr:nvSpPr>
        <xdr:cNvPr id="223" name="テキスト ボックス 222"/>
        <xdr:cNvSpPr txBox="1"/>
      </xdr:nvSpPr>
      <xdr:spPr>
        <a:xfrm>
          <a:off x="1066800" y="1423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全国市平均から</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ポイント、類似団体平均から</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ポイントそれぞれ下回っている状況にあり、低い水準を継続している。</a:t>
          </a:r>
        </a:p>
        <a:p>
          <a:r>
            <a:rPr kumimoji="1" lang="ja-JP" altLang="en-US" sz="1200">
              <a:latin typeface="ＭＳ Ｐゴシック" panose="020B0600070205080204" pitchFamily="50" charset="-128"/>
              <a:ea typeface="ＭＳ Ｐゴシック" panose="020B0600070205080204" pitchFamily="50" charset="-128"/>
            </a:rPr>
            <a:t>　職員構成のバランス維持を継続し、給与水準の適正化維持に向けた取り組みを継続していく。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9" name="直線コネクタ 258"/>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31750</xdr:rowOff>
    </xdr:to>
    <xdr:cxnSp macro="">
      <xdr:nvCxnSpPr>
        <xdr:cNvPr id="262" name="直線コネクタ 261"/>
        <xdr:cNvCxnSpPr/>
      </xdr:nvCxnSpPr>
      <xdr:spPr>
        <a:xfrm>
          <a:off x="15290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84</xdr:row>
      <xdr:rowOff>168729</xdr:rowOff>
    </xdr:to>
    <xdr:cxnSp macro="">
      <xdr:nvCxnSpPr>
        <xdr:cNvPr id="265" name="直線コネクタ 264"/>
        <xdr:cNvCxnSpPr/>
      </xdr:nvCxnSpPr>
      <xdr:spPr>
        <a:xfrm>
          <a:off x="14401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84</xdr:row>
      <xdr:rowOff>151493</xdr:rowOff>
    </xdr:to>
    <xdr:cxnSp macro="">
      <xdr:nvCxnSpPr>
        <xdr:cNvPr id="268" name="直線コネクタ 267"/>
        <xdr:cNvCxnSpPr/>
      </xdr:nvCxnSpPr>
      <xdr:spPr>
        <a:xfrm flipV="1">
          <a:off x="13512800" y="1453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8" name="楕円 277"/>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9"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2" name="楕円 281"/>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3" name="テキスト ボックス 282"/>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4" name="楕円 283"/>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5" name="テキスト ボックス 284"/>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6" name="楕円 285"/>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7" name="テキスト ボックス 286"/>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市町村合併以降、退職者一部不補充等を進め、職員数の適正化を推進してきたものの、旧町村３地区にそれぞれ分庁を設置していること等により、未だ類似団体平均を</a:t>
          </a:r>
          <a:r>
            <a:rPr kumimoji="1" lang="en-US" altLang="ja-JP" sz="1200">
              <a:latin typeface="ＭＳ Ｐゴシック" panose="020B0600070205080204" pitchFamily="50" charset="-128"/>
              <a:ea typeface="ＭＳ Ｐゴシック" panose="020B0600070205080204" pitchFamily="50" charset="-128"/>
            </a:rPr>
            <a:t>1.31</a:t>
          </a:r>
          <a:r>
            <a:rPr kumimoji="1" lang="ja-JP" altLang="en-US" sz="1200">
              <a:latin typeface="ＭＳ Ｐゴシック" panose="020B0600070205080204" pitchFamily="50" charset="-128"/>
              <a:ea typeface="ＭＳ Ｐゴシック" panose="020B0600070205080204" pitchFamily="50" charset="-128"/>
            </a:rPr>
            <a:t>人上回っている。定年退職者数が大量だった時期が終わり、これまでのように退職者一部不補充による大幅な職員数の削減は難しくなるため、今まで以上に各地区の行政ニーズの的確な把握に努め、事務事業の見直しや民間委託・市民協働の推進などを進めることで、最小限の人員で最大限の効果を発揮できるよう、効率性の追求に取り組んでいく必要が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102764</xdr:rowOff>
    </xdr:from>
    <xdr:to>
      <xdr:col>81</xdr:col>
      <xdr:colOff>44450</xdr:colOff>
      <xdr:row>62</xdr:row>
      <xdr:rowOff>128905</xdr:rowOff>
    </xdr:to>
    <xdr:cxnSp macro="">
      <xdr:nvCxnSpPr>
        <xdr:cNvPr id="322" name="直線コネクタ 321"/>
        <xdr:cNvCxnSpPr/>
      </xdr:nvCxnSpPr>
      <xdr:spPr>
        <a:xfrm>
          <a:off x="16179800" y="10732664"/>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60537</xdr:rowOff>
    </xdr:from>
    <xdr:to>
      <xdr:col>77</xdr:col>
      <xdr:colOff>44450</xdr:colOff>
      <xdr:row>62</xdr:row>
      <xdr:rowOff>102764</xdr:rowOff>
    </xdr:to>
    <xdr:cxnSp macro="">
      <xdr:nvCxnSpPr>
        <xdr:cNvPr id="325" name="直線コネクタ 324"/>
        <xdr:cNvCxnSpPr/>
      </xdr:nvCxnSpPr>
      <xdr:spPr>
        <a:xfrm>
          <a:off x="15290800" y="10690437"/>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50482</xdr:rowOff>
    </xdr:from>
    <xdr:to>
      <xdr:col>72</xdr:col>
      <xdr:colOff>203200</xdr:colOff>
      <xdr:row>62</xdr:row>
      <xdr:rowOff>60537</xdr:rowOff>
    </xdr:to>
    <xdr:cxnSp macro="">
      <xdr:nvCxnSpPr>
        <xdr:cNvPr id="328" name="直線コネクタ 327"/>
        <xdr:cNvCxnSpPr/>
      </xdr:nvCxnSpPr>
      <xdr:spPr>
        <a:xfrm>
          <a:off x="14401800" y="1068038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44450</xdr:rowOff>
    </xdr:from>
    <xdr:to>
      <xdr:col>68</xdr:col>
      <xdr:colOff>152400</xdr:colOff>
      <xdr:row>62</xdr:row>
      <xdr:rowOff>50482</xdr:rowOff>
    </xdr:to>
    <xdr:cxnSp macro="">
      <xdr:nvCxnSpPr>
        <xdr:cNvPr id="331" name="直線コネクタ 330"/>
        <xdr:cNvCxnSpPr/>
      </xdr:nvCxnSpPr>
      <xdr:spPr>
        <a:xfrm>
          <a:off x="13512800" y="1067435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41" name="楕円 340"/>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50182</xdr:rowOff>
    </xdr:from>
    <xdr:ext cx="762000" cy="259045"/>
    <xdr:sp macro="" textlink="">
      <xdr:nvSpPr>
        <xdr:cNvPr id="342" name="定員管理の状況該当値テキスト"/>
        <xdr:cNvSpPr txBox="1"/>
      </xdr:nvSpPr>
      <xdr:spPr>
        <a:xfrm>
          <a:off x="17106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51964</xdr:rowOff>
    </xdr:from>
    <xdr:to>
      <xdr:col>77</xdr:col>
      <xdr:colOff>95250</xdr:colOff>
      <xdr:row>62</xdr:row>
      <xdr:rowOff>153564</xdr:rowOff>
    </xdr:to>
    <xdr:sp macro="" textlink="">
      <xdr:nvSpPr>
        <xdr:cNvPr id="343" name="楕円 342"/>
        <xdr:cNvSpPr/>
      </xdr:nvSpPr>
      <xdr:spPr>
        <a:xfrm>
          <a:off x="16129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138341</xdr:rowOff>
    </xdr:from>
    <xdr:ext cx="736600" cy="259045"/>
    <xdr:sp macro="" textlink="">
      <xdr:nvSpPr>
        <xdr:cNvPr id="344" name="テキスト ボックス 343"/>
        <xdr:cNvSpPr txBox="1"/>
      </xdr:nvSpPr>
      <xdr:spPr>
        <a:xfrm>
          <a:off x="15798800" y="1076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9737</xdr:rowOff>
    </xdr:from>
    <xdr:to>
      <xdr:col>73</xdr:col>
      <xdr:colOff>44450</xdr:colOff>
      <xdr:row>62</xdr:row>
      <xdr:rowOff>111337</xdr:rowOff>
    </xdr:to>
    <xdr:sp macro="" textlink="">
      <xdr:nvSpPr>
        <xdr:cNvPr id="345" name="楕円 344"/>
        <xdr:cNvSpPr/>
      </xdr:nvSpPr>
      <xdr:spPr>
        <a:xfrm>
          <a:off x="15240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96114</xdr:rowOff>
    </xdr:from>
    <xdr:ext cx="762000" cy="259045"/>
    <xdr:sp macro="" textlink="">
      <xdr:nvSpPr>
        <xdr:cNvPr id="346" name="テキスト ボックス 345"/>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171132</xdr:rowOff>
    </xdr:from>
    <xdr:to>
      <xdr:col>68</xdr:col>
      <xdr:colOff>203200</xdr:colOff>
      <xdr:row>62</xdr:row>
      <xdr:rowOff>101282</xdr:rowOff>
    </xdr:to>
    <xdr:sp macro="" textlink="">
      <xdr:nvSpPr>
        <xdr:cNvPr id="347" name="楕円 346"/>
        <xdr:cNvSpPr/>
      </xdr:nvSpPr>
      <xdr:spPr>
        <a:xfrm>
          <a:off x="14351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86059</xdr:rowOff>
    </xdr:from>
    <xdr:ext cx="762000" cy="259045"/>
    <xdr:sp macro="" textlink="">
      <xdr:nvSpPr>
        <xdr:cNvPr id="348" name="テキスト ボックス 347"/>
        <xdr:cNvSpPr txBox="1"/>
      </xdr:nvSpPr>
      <xdr:spPr>
        <a:xfrm>
          <a:off x="14020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165100</xdr:rowOff>
    </xdr:from>
    <xdr:to>
      <xdr:col>64</xdr:col>
      <xdr:colOff>152400</xdr:colOff>
      <xdr:row>62</xdr:row>
      <xdr:rowOff>95250</xdr:rowOff>
    </xdr:to>
    <xdr:sp macro="" textlink="">
      <xdr:nvSpPr>
        <xdr:cNvPr id="349" name="楕円 348"/>
        <xdr:cNvSpPr/>
      </xdr:nvSpPr>
      <xdr:spPr>
        <a:xfrm>
          <a:off x="13462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80027</xdr:rowOff>
    </xdr:from>
    <xdr:ext cx="762000" cy="259045"/>
    <xdr:sp macro="" textlink="">
      <xdr:nvSpPr>
        <xdr:cNvPr id="350" name="テキスト ボックス 349"/>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比率は昨年に比べ</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ポイント改善しているが、依然として類似団体平均を</a:t>
          </a:r>
          <a:r>
            <a:rPr kumimoji="1" lang="en-US" altLang="ja-JP" sz="1200">
              <a:latin typeface="ＭＳ Ｐゴシック" panose="020B0600070205080204" pitchFamily="50" charset="-128"/>
              <a:ea typeface="ＭＳ Ｐゴシック" panose="020B0600070205080204" pitchFamily="50" charset="-128"/>
            </a:rPr>
            <a:t>9.3</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新規地方債の発行にあたっては、厳選かつ計画的な事業の進捗を図ることで抑制しつつ、交付税措置率の高い地方債の活用や繰上償還の実施で更なる比率の改善に努める。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42</xdr:row>
      <xdr:rowOff>85725</xdr:rowOff>
    </xdr:to>
    <xdr:cxnSp macro="">
      <xdr:nvCxnSpPr>
        <xdr:cNvPr id="375" name="直線コネクタ 374"/>
        <xdr:cNvCxnSpPr/>
      </xdr:nvCxnSpPr>
      <xdr:spPr>
        <a:xfrm flipV="1">
          <a:off x="17018000" y="6200775"/>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57802</xdr:rowOff>
    </xdr:from>
    <xdr:ext cx="762000" cy="259045"/>
    <xdr:sp macro="" textlink="">
      <xdr:nvSpPr>
        <xdr:cNvPr id="376" name="公債費負担の状況最小値テキスト"/>
        <xdr:cNvSpPr txBox="1"/>
      </xdr:nvSpPr>
      <xdr:spPr>
        <a:xfrm>
          <a:off x="17106900" y="725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85725</xdr:rowOff>
    </xdr:from>
    <xdr:to>
      <xdr:col>81</xdr:col>
      <xdr:colOff>133350</xdr:colOff>
      <xdr:row>42</xdr:row>
      <xdr:rowOff>85725</xdr:rowOff>
    </xdr:to>
    <xdr:cxnSp macro="">
      <xdr:nvCxnSpPr>
        <xdr:cNvPr id="377" name="直線コネクタ 376"/>
        <xdr:cNvCxnSpPr/>
      </xdr:nvCxnSpPr>
      <xdr:spPr>
        <a:xfrm>
          <a:off x="16929100" y="72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85725</xdr:rowOff>
    </xdr:from>
    <xdr:to>
      <xdr:col>81</xdr:col>
      <xdr:colOff>44450</xdr:colOff>
      <xdr:row>42</xdr:row>
      <xdr:rowOff>109855</xdr:rowOff>
    </xdr:to>
    <xdr:cxnSp macro="">
      <xdr:nvCxnSpPr>
        <xdr:cNvPr id="380" name="直線コネクタ 379"/>
        <xdr:cNvCxnSpPr/>
      </xdr:nvCxnSpPr>
      <xdr:spPr>
        <a:xfrm flipV="1">
          <a:off x="16179800" y="72866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4780</xdr:rowOff>
    </xdr:from>
    <xdr:ext cx="762000" cy="259045"/>
    <xdr:sp macro="" textlink="">
      <xdr:nvSpPr>
        <xdr:cNvPr id="381" name="公債費負担の状況平均値テキスト"/>
        <xdr:cNvSpPr txBox="1"/>
      </xdr:nvSpPr>
      <xdr:spPr>
        <a:xfrm>
          <a:off x="17106900" y="6519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159703</xdr:rowOff>
    </xdr:from>
    <xdr:to>
      <xdr:col>81</xdr:col>
      <xdr:colOff>95250</xdr:colOff>
      <xdr:row>39</xdr:row>
      <xdr:rowOff>89853</xdr:rowOff>
    </xdr:to>
    <xdr:sp macro="" textlink="">
      <xdr:nvSpPr>
        <xdr:cNvPr id="382" name="フローチャート: 判断 381"/>
        <xdr:cNvSpPr/>
      </xdr:nvSpPr>
      <xdr:spPr>
        <a:xfrm>
          <a:off x="16967200" y="667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109855</xdr:rowOff>
    </xdr:from>
    <xdr:to>
      <xdr:col>77</xdr:col>
      <xdr:colOff>44450</xdr:colOff>
      <xdr:row>42</xdr:row>
      <xdr:rowOff>152082</xdr:rowOff>
    </xdr:to>
    <xdr:cxnSp macro="">
      <xdr:nvCxnSpPr>
        <xdr:cNvPr id="383" name="直線コネクタ 382"/>
        <xdr:cNvCxnSpPr/>
      </xdr:nvCxnSpPr>
      <xdr:spPr>
        <a:xfrm flipV="1">
          <a:off x="15290800" y="731075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18415</xdr:rowOff>
    </xdr:from>
    <xdr:to>
      <xdr:col>77</xdr:col>
      <xdr:colOff>95250</xdr:colOff>
      <xdr:row>39</xdr:row>
      <xdr:rowOff>120015</xdr:rowOff>
    </xdr:to>
    <xdr:sp macro="" textlink="">
      <xdr:nvSpPr>
        <xdr:cNvPr id="384" name="フローチャート: 判断 383"/>
        <xdr:cNvSpPr/>
      </xdr:nvSpPr>
      <xdr:spPr>
        <a:xfrm>
          <a:off x="16129000" y="67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130192</xdr:rowOff>
    </xdr:from>
    <xdr:ext cx="736600" cy="259045"/>
    <xdr:sp macro="" textlink="">
      <xdr:nvSpPr>
        <xdr:cNvPr id="385" name="テキスト ボックス 384"/>
        <xdr:cNvSpPr txBox="1"/>
      </xdr:nvSpPr>
      <xdr:spPr>
        <a:xfrm>
          <a:off x="15798800" y="647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152082</xdr:rowOff>
    </xdr:from>
    <xdr:to>
      <xdr:col>72</xdr:col>
      <xdr:colOff>203200</xdr:colOff>
      <xdr:row>43</xdr:row>
      <xdr:rowOff>10795</xdr:rowOff>
    </xdr:to>
    <xdr:cxnSp macro="">
      <xdr:nvCxnSpPr>
        <xdr:cNvPr id="386" name="直線コネクタ 385"/>
        <xdr:cNvCxnSpPr/>
      </xdr:nvCxnSpPr>
      <xdr:spPr>
        <a:xfrm flipV="1">
          <a:off x="14401800" y="735298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24447</xdr:rowOff>
    </xdr:from>
    <xdr:to>
      <xdr:col>73</xdr:col>
      <xdr:colOff>44450</xdr:colOff>
      <xdr:row>39</xdr:row>
      <xdr:rowOff>126047</xdr:rowOff>
    </xdr:to>
    <xdr:sp macro="" textlink="">
      <xdr:nvSpPr>
        <xdr:cNvPr id="387" name="フローチャート: 判断 386"/>
        <xdr:cNvSpPr/>
      </xdr:nvSpPr>
      <xdr:spPr>
        <a:xfrm>
          <a:off x="15240000" y="67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136224</xdr:rowOff>
    </xdr:from>
    <xdr:ext cx="762000" cy="259045"/>
    <xdr:sp macro="" textlink="">
      <xdr:nvSpPr>
        <xdr:cNvPr id="388" name="テキスト ボックス 387"/>
        <xdr:cNvSpPr txBox="1"/>
      </xdr:nvSpPr>
      <xdr:spPr>
        <a:xfrm>
          <a:off x="14909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10795</xdr:rowOff>
    </xdr:from>
    <xdr:to>
      <xdr:col>68</xdr:col>
      <xdr:colOff>152400</xdr:colOff>
      <xdr:row>43</xdr:row>
      <xdr:rowOff>40957</xdr:rowOff>
    </xdr:to>
    <xdr:cxnSp macro="">
      <xdr:nvCxnSpPr>
        <xdr:cNvPr id="389" name="直線コネクタ 388"/>
        <xdr:cNvCxnSpPr/>
      </xdr:nvCxnSpPr>
      <xdr:spPr>
        <a:xfrm flipV="1">
          <a:off x="13512800" y="73831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30480</xdr:rowOff>
    </xdr:from>
    <xdr:to>
      <xdr:col>68</xdr:col>
      <xdr:colOff>203200</xdr:colOff>
      <xdr:row>39</xdr:row>
      <xdr:rowOff>132080</xdr:rowOff>
    </xdr:to>
    <xdr:sp macro="" textlink="">
      <xdr:nvSpPr>
        <xdr:cNvPr id="390" name="フローチャート: 判断 389"/>
        <xdr:cNvSpPr/>
      </xdr:nvSpPr>
      <xdr:spPr>
        <a:xfrm>
          <a:off x="14351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391" name="テキスト ボックス 390"/>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42545</xdr:rowOff>
    </xdr:from>
    <xdr:to>
      <xdr:col>64</xdr:col>
      <xdr:colOff>152400</xdr:colOff>
      <xdr:row>39</xdr:row>
      <xdr:rowOff>144145</xdr:rowOff>
    </xdr:to>
    <xdr:sp macro="" textlink="">
      <xdr:nvSpPr>
        <xdr:cNvPr id="392" name="フローチャート: 判断 391"/>
        <xdr:cNvSpPr/>
      </xdr:nvSpPr>
      <xdr:spPr>
        <a:xfrm>
          <a:off x="134620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154322</xdr:rowOff>
    </xdr:from>
    <xdr:ext cx="762000" cy="259045"/>
    <xdr:sp macro="" textlink="">
      <xdr:nvSpPr>
        <xdr:cNvPr id="393" name="テキスト ボックス 392"/>
        <xdr:cNvSpPr txBox="1"/>
      </xdr:nvSpPr>
      <xdr:spPr>
        <a:xfrm>
          <a:off x="1313180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34925</xdr:rowOff>
    </xdr:from>
    <xdr:to>
      <xdr:col>81</xdr:col>
      <xdr:colOff>95250</xdr:colOff>
      <xdr:row>42</xdr:row>
      <xdr:rowOff>136525</xdr:rowOff>
    </xdr:to>
    <xdr:sp macro="" textlink="">
      <xdr:nvSpPr>
        <xdr:cNvPr id="399" name="楕円 398"/>
        <xdr:cNvSpPr/>
      </xdr:nvSpPr>
      <xdr:spPr>
        <a:xfrm>
          <a:off x="16967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102252</xdr:rowOff>
    </xdr:from>
    <xdr:ext cx="762000" cy="259045"/>
    <xdr:sp macro="" textlink="">
      <xdr:nvSpPr>
        <xdr:cNvPr id="400" name="公債費負担の状況該当値テキスト"/>
        <xdr:cNvSpPr txBox="1"/>
      </xdr:nvSpPr>
      <xdr:spPr>
        <a:xfrm>
          <a:off x="17106900" y="713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59055</xdr:rowOff>
    </xdr:from>
    <xdr:to>
      <xdr:col>77</xdr:col>
      <xdr:colOff>95250</xdr:colOff>
      <xdr:row>42</xdr:row>
      <xdr:rowOff>160655</xdr:rowOff>
    </xdr:to>
    <xdr:sp macro="" textlink="">
      <xdr:nvSpPr>
        <xdr:cNvPr id="401" name="楕円 400"/>
        <xdr:cNvSpPr/>
      </xdr:nvSpPr>
      <xdr:spPr>
        <a:xfrm>
          <a:off x="16129000" y="72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145432</xdr:rowOff>
    </xdr:from>
    <xdr:ext cx="736600" cy="259045"/>
    <xdr:sp macro="" textlink="">
      <xdr:nvSpPr>
        <xdr:cNvPr id="402" name="テキスト ボックス 401"/>
        <xdr:cNvSpPr txBox="1"/>
      </xdr:nvSpPr>
      <xdr:spPr>
        <a:xfrm>
          <a:off x="15798800" y="734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101282</xdr:rowOff>
    </xdr:from>
    <xdr:to>
      <xdr:col>73</xdr:col>
      <xdr:colOff>44450</xdr:colOff>
      <xdr:row>43</xdr:row>
      <xdr:rowOff>31432</xdr:rowOff>
    </xdr:to>
    <xdr:sp macro="" textlink="">
      <xdr:nvSpPr>
        <xdr:cNvPr id="403" name="楕円 402"/>
        <xdr:cNvSpPr/>
      </xdr:nvSpPr>
      <xdr:spPr>
        <a:xfrm>
          <a:off x="15240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16209</xdr:rowOff>
    </xdr:from>
    <xdr:ext cx="762000" cy="259045"/>
    <xdr:sp macro="" textlink="">
      <xdr:nvSpPr>
        <xdr:cNvPr id="404" name="テキスト ボックス 403"/>
        <xdr:cNvSpPr txBox="1"/>
      </xdr:nvSpPr>
      <xdr:spPr>
        <a:xfrm>
          <a:off x="14909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131445</xdr:rowOff>
    </xdr:from>
    <xdr:to>
      <xdr:col>68</xdr:col>
      <xdr:colOff>203200</xdr:colOff>
      <xdr:row>43</xdr:row>
      <xdr:rowOff>61595</xdr:rowOff>
    </xdr:to>
    <xdr:sp macro="" textlink="">
      <xdr:nvSpPr>
        <xdr:cNvPr id="405" name="楕円 404"/>
        <xdr:cNvSpPr/>
      </xdr:nvSpPr>
      <xdr:spPr>
        <a:xfrm>
          <a:off x="14351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46372</xdr:rowOff>
    </xdr:from>
    <xdr:ext cx="762000" cy="259045"/>
    <xdr:sp macro="" textlink="">
      <xdr:nvSpPr>
        <xdr:cNvPr id="406" name="テキスト ボックス 405"/>
        <xdr:cNvSpPr txBox="1"/>
      </xdr:nvSpPr>
      <xdr:spPr>
        <a:xfrm>
          <a:off x="14020800" y="74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161607</xdr:rowOff>
    </xdr:from>
    <xdr:to>
      <xdr:col>64</xdr:col>
      <xdr:colOff>152400</xdr:colOff>
      <xdr:row>43</xdr:row>
      <xdr:rowOff>91757</xdr:rowOff>
    </xdr:to>
    <xdr:sp macro="" textlink="">
      <xdr:nvSpPr>
        <xdr:cNvPr id="407" name="楕円 406"/>
        <xdr:cNvSpPr/>
      </xdr:nvSpPr>
      <xdr:spPr>
        <a:xfrm>
          <a:off x="13462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76534</xdr:rowOff>
    </xdr:from>
    <xdr:ext cx="762000" cy="259045"/>
    <xdr:sp macro="" textlink="">
      <xdr:nvSpPr>
        <xdr:cNvPr id="408" name="テキスト ボックス 407"/>
        <xdr:cNvSpPr txBox="1"/>
      </xdr:nvSpPr>
      <xdr:spPr>
        <a:xfrm>
          <a:off x="13131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111.1</a:t>
          </a:r>
          <a:r>
            <a:rPr kumimoji="1" lang="ja-JP" altLang="en-US" sz="1200">
              <a:latin typeface="ＭＳ Ｐゴシック" panose="020B0600070205080204" pitchFamily="50" charset="-128"/>
              <a:ea typeface="ＭＳ Ｐゴシック" panose="020B0600070205080204" pitchFamily="50" charset="-128"/>
            </a:rPr>
            <a:t>ポイント上回っている。一般会計の地方債残高及び一部事務組合の地方債残高に係る財政負担のほか、一部事務組合下北医療センターの債務負担行為に対する財政負担が要因と考えられるが、一部事務組合に対する公債費負担分の減等により前年度より</a:t>
          </a:r>
          <a:r>
            <a:rPr kumimoji="1" lang="en-US" altLang="ja-JP" sz="1200">
              <a:latin typeface="ＭＳ Ｐゴシック" panose="020B0600070205080204" pitchFamily="50" charset="-128"/>
              <a:ea typeface="ＭＳ Ｐゴシック" panose="020B0600070205080204" pitchFamily="50" charset="-128"/>
            </a:rPr>
            <a:t>22.4</a:t>
          </a:r>
          <a:r>
            <a:rPr kumimoji="1" lang="ja-JP" altLang="en-US" sz="1200">
              <a:latin typeface="ＭＳ Ｐゴシック" panose="020B0600070205080204" pitchFamily="50" charset="-128"/>
              <a:ea typeface="ＭＳ Ｐゴシック" panose="020B0600070205080204" pitchFamily="50" charset="-128"/>
            </a:rPr>
            <a:t>ポイント改善している。</a:t>
          </a:r>
        </a:p>
        <a:p>
          <a:r>
            <a:rPr kumimoji="1" lang="ja-JP" altLang="en-US" sz="1200">
              <a:latin typeface="ＭＳ Ｐゴシック" panose="020B0600070205080204" pitchFamily="50" charset="-128"/>
              <a:ea typeface="ＭＳ Ｐゴシック" panose="020B0600070205080204" pitchFamily="50" charset="-128"/>
            </a:rPr>
            <a:t>　今後も指標改善に向けて地方債の抑制を図るとともに、下北医療センターの経営健全化に係る取組を重点的に支援していく必要がある。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96816</xdr:rowOff>
    </xdr:to>
    <xdr:cxnSp macro="">
      <xdr:nvCxnSpPr>
        <xdr:cNvPr id="437" name="直線コネクタ 436"/>
        <xdr:cNvCxnSpPr/>
      </xdr:nvCxnSpPr>
      <xdr:spPr>
        <a:xfrm flipV="1">
          <a:off x="17018000" y="2370667"/>
          <a:ext cx="0" cy="9836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68893</xdr:rowOff>
    </xdr:from>
    <xdr:ext cx="762000" cy="259045"/>
    <xdr:sp macro="" textlink="">
      <xdr:nvSpPr>
        <xdr:cNvPr id="438" name="将来負担の状況最小値テキスト"/>
        <xdr:cNvSpPr txBox="1"/>
      </xdr:nvSpPr>
      <xdr:spPr>
        <a:xfrm>
          <a:off x="17106900" y="332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96816</xdr:rowOff>
    </xdr:from>
    <xdr:to>
      <xdr:col>81</xdr:col>
      <xdr:colOff>133350</xdr:colOff>
      <xdr:row>19</xdr:row>
      <xdr:rowOff>96816</xdr:rowOff>
    </xdr:to>
    <xdr:cxnSp macro="">
      <xdr:nvCxnSpPr>
        <xdr:cNvPr id="439" name="直線コネクタ 438"/>
        <xdr:cNvCxnSpPr/>
      </xdr:nvCxnSpPr>
      <xdr:spPr>
        <a:xfrm>
          <a:off x="16929100" y="335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96816</xdr:rowOff>
    </xdr:from>
    <xdr:to>
      <xdr:col>81</xdr:col>
      <xdr:colOff>44450</xdr:colOff>
      <xdr:row>20</xdr:row>
      <xdr:rowOff>105537</xdr:rowOff>
    </xdr:to>
    <xdr:cxnSp macro="">
      <xdr:nvCxnSpPr>
        <xdr:cNvPr id="442" name="直線コネクタ 441"/>
        <xdr:cNvCxnSpPr/>
      </xdr:nvCxnSpPr>
      <xdr:spPr>
        <a:xfrm flipV="1">
          <a:off x="16179800" y="3354366"/>
          <a:ext cx="838200" cy="18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26179</xdr:rowOff>
    </xdr:from>
    <xdr:ext cx="762000" cy="259045"/>
    <xdr:sp macro="" textlink="">
      <xdr:nvSpPr>
        <xdr:cNvPr id="443" name="将来負担の状況平均値テキスト"/>
        <xdr:cNvSpPr txBox="1"/>
      </xdr:nvSpPr>
      <xdr:spPr>
        <a:xfrm>
          <a:off x="17106900" y="225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xdr:rowOff>
    </xdr:from>
    <xdr:to>
      <xdr:col>81</xdr:col>
      <xdr:colOff>95250</xdr:colOff>
      <xdr:row>14</xdr:row>
      <xdr:rowOff>111252</xdr:rowOff>
    </xdr:to>
    <xdr:sp macro="" textlink="">
      <xdr:nvSpPr>
        <xdr:cNvPr id="444" name="フローチャート: 判断 443"/>
        <xdr:cNvSpPr/>
      </xdr:nvSpPr>
      <xdr:spPr>
        <a:xfrm>
          <a:off x="16967200" y="240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105537</xdr:rowOff>
    </xdr:from>
    <xdr:to>
      <xdr:col>77</xdr:col>
      <xdr:colOff>44450</xdr:colOff>
      <xdr:row>20</xdr:row>
      <xdr:rowOff>155406</xdr:rowOff>
    </xdr:to>
    <xdr:cxnSp macro="">
      <xdr:nvCxnSpPr>
        <xdr:cNvPr id="445" name="直線コネクタ 444"/>
        <xdr:cNvCxnSpPr/>
      </xdr:nvCxnSpPr>
      <xdr:spPr>
        <a:xfrm flipV="1">
          <a:off x="15290800" y="3534537"/>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83651</xdr:rowOff>
    </xdr:from>
    <xdr:to>
      <xdr:col>77</xdr:col>
      <xdr:colOff>95250</xdr:colOff>
      <xdr:row>15</xdr:row>
      <xdr:rowOff>13801</xdr:rowOff>
    </xdr:to>
    <xdr:sp macro="" textlink="">
      <xdr:nvSpPr>
        <xdr:cNvPr id="446" name="フローチャート: 判断 445"/>
        <xdr:cNvSpPr/>
      </xdr:nvSpPr>
      <xdr:spPr>
        <a:xfrm>
          <a:off x="16129000" y="248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23978</xdr:rowOff>
    </xdr:from>
    <xdr:ext cx="736600" cy="259045"/>
    <xdr:sp macro="" textlink="">
      <xdr:nvSpPr>
        <xdr:cNvPr id="447" name="テキスト ボックス 446"/>
        <xdr:cNvSpPr txBox="1"/>
      </xdr:nvSpPr>
      <xdr:spPr>
        <a:xfrm>
          <a:off x="15798800" y="2252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155406</xdr:rowOff>
    </xdr:from>
    <xdr:to>
      <xdr:col>72</xdr:col>
      <xdr:colOff>203200</xdr:colOff>
      <xdr:row>21</xdr:row>
      <xdr:rowOff>39455</xdr:rowOff>
    </xdr:to>
    <xdr:cxnSp macro="">
      <xdr:nvCxnSpPr>
        <xdr:cNvPr id="448" name="直線コネクタ 447"/>
        <xdr:cNvCxnSpPr/>
      </xdr:nvCxnSpPr>
      <xdr:spPr>
        <a:xfrm flipV="1">
          <a:off x="14401800" y="358440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97324</xdr:rowOff>
    </xdr:from>
    <xdr:to>
      <xdr:col>73</xdr:col>
      <xdr:colOff>44450</xdr:colOff>
      <xdr:row>15</xdr:row>
      <xdr:rowOff>27474</xdr:rowOff>
    </xdr:to>
    <xdr:sp macro="" textlink="">
      <xdr:nvSpPr>
        <xdr:cNvPr id="449" name="フローチャート: 判断 448"/>
        <xdr:cNvSpPr/>
      </xdr:nvSpPr>
      <xdr:spPr>
        <a:xfrm>
          <a:off x="15240000" y="249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37651</xdr:rowOff>
    </xdr:from>
    <xdr:ext cx="762000" cy="259045"/>
    <xdr:sp macro="" textlink="">
      <xdr:nvSpPr>
        <xdr:cNvPr id="450" name="テキスト ボックス 449"/>
        <xdr:cNvSpPr txBox="1"/>
      </xdr:nvSpPr>
      <xdr:spPr>
        <a:xfrm>
          <a:off x="14909800" y="22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39455</xdr:rowOff>
    </xdr:from>
    <xdr:to>
      <xdr:col>68</xdr:col>
      <xdr:colOff>152400</xdr:colOff>
      <xdr:row>21</xdr:row>
      <xdr:rowOff>129540</xdr:rowOff>
    </xdr:to>
    <xdr:cxnSp macro="">
      <xdr:nvCxnSpPr>
        <xdr:cNvPr id="451" name="直線コネクタ 450"/>
        <xdr:cNvCxnSpPr/>
      </xdr:nvCxnSpPr>
      <xdr:spPr>
        <a:xfrm flipV="1">
          <a:off x="13512800" y="3639905"/>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114215</xdr:rowOff>
    </xdr:from>
    <xdr:to>
      <xdr:col>68</xdr:col>
      <xdr:colOff>203200</xdr:colOff>
      <xdr:row>15</xdr:row>
      <xdr:rowOff>44365</xdr:rowOff>
    </xdr:to>
    <xdr:sp macro="" textlink="">
      <xdr:nvSpPr>
        <xdr:cNvPr id="452" name="フローチャート: 判断 451"/>
        <xdr:cNvSpPr/>
      </xdr:nvSpPr>
      <xdr:spPr>
        <a:xfrm>
          <a:off x="14351000" y="25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54542</xdr:rowOff>
    </xdr:from>
    <xdr:ext cx="762000" cy="259045"/>
    <xdr:sp macro="" textlink="">
      <xdr:nvSpPr>
        <xdr:cNvPr id="453" name="テキスト ボックス 452"/>
        <xdr:cNvSpPr txBox="1"/>
      </xdr:nvSpPr>
      <xdr:spPr>
        <a:xfrm>
          <a:off x="14020800" y="22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4" name="フローチャート: 判断 453"/>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5" name="テキスト ボックス 454"/>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46016</xdr:rowOff>
    </xdr:from>
    <xdr:to>
      <xdr:col>81</xdr:col>
      <xdr:colOff>95250</xdr:colOff>
      <xdr:row>19</xdr:row>
      <xdr:rowOff>147616</xdr:rowOff>
    </xdr:to>
    <xdr:sp macro="" textlink="">
      <xdr:nvSpPr>
        <xdr:cNvPr id="461" name="楕円 460"/>
        <xdr:cNvSpPr/>
      </xdr:nvSpPr>
      <xdr:spPr>
        <a:xfrm>
          <a:off x="16967200" y="33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113343</xdr:rowOff>
    </xdr:from>
    <xdr:ext cx="762000" cy="259045"/>
    <xdr:sp macro="" textlink="">
      <xdr:nvSpPr>
        <xdr:cNvPr id="462" name="将来負担の状況該当値テキスト"/>
        <xdr:cNvSpPr txBox="1"/>
      </xdr:nvSpPr>
      <xdr:spPr>
        <a:xfrm>
          <a:off x="17106900" y="319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54737</xdr:rowOff>
    </xdr:from>
    <xdr:to>
      <xdr:col>77</xdr:col>
      <xdr:colOff>95250</xdr:colOff>
      <xdr:row>20</xdr:row>
      <xdr:rowOff>156337</xdr:rowOff>
    </xdr:to>
    <xdr:sp macro="" textlink="">
      <xdr:nvSpPr>
        <xdr:cNvPr id="463" name="楕円 462"/>
        <xdr:cNvSpPr/>
      </xdr:nvSpPr>
      <xdr:spPr>
        <a:xfrm>
          <a:off x="16129000" y="34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141114</xdr:rowOff>
    </xdr:from>
    <xdr:ext cx="736600" cy="259045"/>
    <xdr:sp macro="" textlink="">
      <xdr:nvSpPr>
        <xdr:cNvPr id="464" name="テキスト ボックス 463"/>
        <xdr:cNvSpPr txBox="1"/>
      </xdr:nvSpPr>
      <xdr:spPr>
        <a:xfrm>
          <a:off x="15798800" y="357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104606</xdr:rowOff>
    </xdr:from>
    <xdr:to>
      <xdr:col>73</xdr:col>
      <xdr:colOff>44450</xdr:colOff>
      <xdr:row>21</xdr:row>
      <xdr:rowOff>34756</xdr:rowOff>
    </xdr:to>
    <xdr:sp macro="" textlink="">
      <xdr:nvSpPr>
        <xdr:cNvPr id="465" name="楕円 464"/>
        <xdr:cNvSpPr/>
      </xdr:nvSpPr>
      <xdr:spPr>
        <a:xfrm>
          <a:off x="15240000" y="35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19533</xdr:rowOff>
    </xdr:from>
    <xdr:ext cx="762000" cy="259045"/>
    <xdr:sp macro="" textlink="">
      <xdr:nvSpPr>
        <xdr:cNvPr id="466" name="テキスト ボックス 465"/>
        <xdr:cNvSpPr txBox="1"/>
      </xdr:nvSpPr>
      <xdr:spPr>
        <a:xfrm>
          <a:off x="14909800" y="361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160105</xdr:rowOff>
    </xdr:from>
    <xdr:to>
      <xdr:col>68</xdr:col>
      <xdr:colOff>203200</xdr:colOff>
      <xdr:row>21</xdr:row>
      <xdr:rowOff>90255</xdr:rowOff>
    </xdr:to>
    <xdr:sp macro="" textlink="">
      <xdr:nvSpPr>
        <xdr:cNvPr id="467" name="楕円 466"/>
        <xdr:cNvSpPr/>
      </xdr:nvSpPr>
      <xdr:spPr>
        <a:xfrm>
          <a:off x="14351000" y="35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75032</xdr:rowOff>
    </xdr:from>
    <xdr:ext cx="762000" cy="259045"/>
    <xdr:sp macro="" textlink="">
      <xdr:nvSpPr>
        <xdr:cNvPr id="468" name="テキスト ボックス 467"/>
        <xdr:cNvSpPr txBox="1"/>
      </xdr:nvSpPr>
      <xdr:spPr>
        <a:xfrm>
          <a:off x="14020800" y="367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78740</xdr:rowOff>
    </xdr:from>
    <xdr:to>
      <xdr:col>64</xdr:col>
      <xdr:colOff>152400</xdr:colOff>
      <xdr:row>22</xdr:row>
      <xdr:rowOff>8890</xdr:rowOff>
    </xdr:to>
    <xdr:sp macro="" textlink="">
      <xdr:nvSpPr>
        <xdr:cNvPr id="469" name="楕円 468"/>
        <xdr:cNvSpPr/>
      </xdr:nvSpPr>
      <xdr:spPr>
        <a:xfrm>
          <a:off x="13462000" y="36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165117</xdr:rowOff>
    </xdr:from>
    <xdr:ext cx="762000" cy="259045"/>
    <xdr:sp macro="" textlink="">
      <xdr:nvSpPr>
        <xdr:cNvPr id="470" name="テキスト ボックス 469"/>
        <xdr:cNvSpPr txBox="1"/>
      </xdr:nvSpPr>
      <xdr:spPr>
        <a:xfrm>
          <a:off x="13131800" y="376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126999</xdr:colOff>
      <xdr:row>26</xdr:row>
      <xdr:rowOff>35983</xdr:rowOff>
    </xdr:from>
    <xdr:ext cx="9948333" cy="905934"/>
    <xdr:sp macro="" textlink="">
      <xdr:nvSpPr>
        <xdr:cNvPr id="471" name="テキスト ボックス 470">
          <a:extLst>
            <a:ext uri="{FF2B5EF4-FFF2-40B4-BE49-F238E27FC236}">
              <a16:creationId xmlns:a16="http://schemas.microsoft.com/office/drawing/2014/main" id="{B7833EC5-7802-49C9-93AF-5F55205E114C}"/>
            </a:ext>
          </a:extLst>
        </xdr:cNvPr>
        <xdr:cNvSpPr txBox="1"/>
      </xdr:nvSpPr>
      <xdr:spPr>
        <a:xfrm>
          <a:off x="761999" y="4438650"/>
          <a:ext cx="9948333" cy="905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54,967
54,825
864.20
40,763,452
39,997,499
682,776
18,004,122
37,286,851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類似団体平均から</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ポイント下回っており、比較的低水準にあるといえる。これは、一般職給与の削減を取りやめた後でもなお、給与水準が類似団体よりも低いことによるものであり、今後も職員の資質向上、行政改革による業務効率化に注力し、組織体制の維持・安定を図りながらも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77470</xdr:rowOff>
    </xdr:to>
    <xdr:cxnSp macro="">
      <xdr:nvCxnSpPr>
        <xdr:cNvPr id="66" name="直線コネクタ 65"/>
        <xdr:cNvCxnSpPr/>
      </xdr:nvCxnSpPr>
      <xdr:spPr>
        <a:xfrm flipV="1">
          <a:off x="3987800" y="6002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35</xdr:row>
      <xdr:rowOff>92710</xdr:rowOff>
    </xdr:to>
    <xdr:cxnSp macro="">
      <xdr:nvCxnSpPr>
        <xdr:cNvPr id="69" name="直線コネクタ 68"/>
        <xdr:cNvCxnSpPr/>
      </xdr:nvCxnSpPr>
      <xdr:spPr>
        <a:xfrm flipV="1">
          <a:off x="3098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35</xdr:row>
      <xdr:rowOff>92710</xdr:rowOff>
    </xdr:to>
    <xdr:cxnSp macro="">
      <xdr:nvCxnSpPr>
        <xdr:cNvPr id="72" name="直線コネクタ 71"/>
        <xdr:cNvCxnSpPr/>
      </xdr:nvCxnSpPr>
      <xdr:spPr>
        <a:xfrm>
          <a:off x="2209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35</xdr:row>
      <xdr:rowOff>77470</xdr:rowOff>
    </xdr:to>
    <xdr:cxnSp macro="">
      <xdr:nvCxnSpPr>
        <xdr:cNvPr id="75" name="直線コネクタ 74"/>
        <xdr:cNvCxnSpPr/>
      </xdr:nvCxnSpPr>
      <xdr:spPr>
        <a:xfrm>
          <a:off x="1320800" y="607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類似団体平均と比較すると</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下回っている。これは、ごみ処理業務等を一部事務組合で実施していることから、各種業務に対する物件費等の経費を負担金として支出していることが要因として挙げられる。このことは、類似団体に比べ物件費の比率が低い一方で、補助費等の比率が高いことでも現れ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110671</xdr:rowOff>
    </xdr:from>
    <xdr:to>
      <xdr:col>82</xdr:col>
      <xdr:colOff>107950</xdr:colOff>
      <xdr:row>14</xdr:row>
      <xdr:rowOff>50800</xdr:rowOff>
    </xdr:to>
    <xdr:cxnSp macro="">
      <xdr:nvCxnSpPr>
        <xdr:cNvPr id="129" name="直線コネクタ 128"/>
        <xdr:cNvCxnSpPr/>
      </xdr:nvCxnSpPr>
      <xdr:spPr>
        <a:xfrm>
          <a:off x="15671800" y="2168071"/>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110671</xdr:rowOff>
    </xdr:from>
    <xdr:to>
      <xdr:col>78</xdr:col>
      <xdr:colOff>69850</xdr:colOff>
      <xdr:row>12</xdr:row>
      <xdr:rowOff>165100</xdr:rowOff>
    </xdr:to>
    <xdr:cxnSp macro="">
      <xdr:nvCxnSpPr>
        <xdr:cNvPr id="132" name="直線コネクタ 131"/>
        <xdr:cNvCxnSpPr/>
      </xdr:nvCxnSpPr>
      <xdr:spPr>
        <a:xfrm flipV="1">
          <a:off x="14782800" y="21680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143329</xdr:rowOff>
    </xdr:from>
    <xdr:to>
      <xdr:col>73</xdr:col>
      <xdr:colOff>180975</xdr:colOff>
      <xdr:row>12</xdr:row>
      <xdr:rowOff>165100</xdr:rowOff>
    </xdr:to>
    <xdr:cxnSp macro="">
      <xdr:nvCxnSpPr>
        <xdr:cNvPr id="135" name="直線コネクタ 134"/>
        <xdr:cNvCxnSpPr/>
      </xdr:nvCxnSpPr>
      <xdr:spPr>
        <a:xfrm>
          <a:off x="13893800" y="2200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88900</xdr:rowOff>
    </xdr:from>
    <xdr:to>
      <xdr:col>69</xdr:col>
      <xdr:colOff>92075</xdr:colOff>
      <xdr:row>12</xdr:row>
      <xdr:rowOff>143329</xdr:rowOff>
    </xdr:to>
    <xdr:cxnSp macro="">
      <xdr:nvCxnSpPr>
        <xdr:cNvPr id="138" name="直線コネクタ 137"/>
        <xdr:cNvCxnSpPr/>
      </xdr:nvCxnSpPr>
      <xdr:spPr>
        <a:xfrm>
          <a:off x="13004800" y="21463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8" name="楕円 147"/>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9"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59871</xdr:rowOff>
    </xdr:from>
    <xdr:to>
      <xdr:col>78</xdr:col>
      <xdr:colOff>120650</xdr:colOff>
      <xdr:row>12</xdr:row>
      <xdr:rowOff>161471</xdr:rowOff>
    </xdr:to>
    <xdr:sp macro="" textlink="">
      <xdr:nvSpPr>
        <xdr:cNvPr id="150" name="楕円 149"/>
        <xdr:cNvSpPr/>
      </xdr:nvSpPr>
      <xdr:spPr>
        <a:xfrm>
          <a:off x="15621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198</xdr:rowOff>
    </xdr:from>
    <xdr:ext cx="736600" cy="259045"/>
    <xdr:sp macro="" textlink="">
      <xdr:nvSpPr>
        <xdr:cNvPr id="151" name="テキスト ボックス 150"/>
        <xdr:cNvSpPr txBox="1"/>
      </xdr:nvSpPr>
      <xdr:spPr>
        <a:xfrm>
          <a:off x="15290800" y="1886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114300</xdr:rowOff>
    </xdr:from>
    <xdr:to>
      <xdr:col>74</xdr:col>
      <xdr:colOff>31750</xdr:colOff>
      <xdr:row>13</xdr:row>
      <xdr:rowOff>44450</xdr:rowOff>
    </xdr:to>
    <xdr:sp macro="" textlink="">
      <xdr:nvSpPr>
        <xdr:cNvPr id="152" name="楕円 151"/>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54627</xdr:rowOff>
    </xdr:from>
    <xdr:ext cx="762000" cy="259045"/>
    <xdr:sp macro="" textlink="">
      <xdr:nvSpPr>
        <xdr:cNvPr id="153" name="テキスト ボックス 152"/>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92529</xdr:rowOff>
    </xdr:from>
    <xdr:to>
      <xdr:col>69</xdr:col>
      <xdr:colOff>142875</xdr:colOff>
      <xdr:row>13</xdr:row>
      <xdr:rowOff>22679</xdr:rowOff>
    </xdr:to>
    <xdr:sp macro="" textlink="">
      <xdr:nvSpPr>
        <xdr:cNvPr id="154" name="楕円 153"/>
        <xdr:cNvSpPr/>
      </xdr:nvSpPr>
      <xdr:spPr>
        <a:xfrm>
          <a:off x="13843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32856</xdr:rowOff>
    </xdr:from>
    <xdr:ext cx="762000" cy="259045"/>
    <xdr:sp macro="" textlink="">
      <xdr:nvSpPr>
        <xdr:cNvPr id="155" name="テキスト ボックス 154"/>
        <xdr:cNvSpPr txBox="1"/>
      </xdr:nvSpPr>
      <xdr:spPr>
        <a:xfrm>
          <a:off x="13512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38100</xdr:rowOff>
    </xdr:from>
    <xdr:to>
      <xdr:col>65</xdr:col>
      <xdr:colOff>53975</xdr:colOff>
      <xdr:row>12</xdr:row>
      <xdr:rowOff>139700</xdr:rowOff>
    </xdr:to>
    <xdr:sp macro="" textlink="">
      <xdr:nvSpPr>
        <xdr:cNvPr id="156" name="楕円 155"/>
        <xdr:cNvSpPr/>
      </xdr:nvSpPr>
      <xdr:spPr>
        <a:xfrm>
          <a:off x="12954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149877</xdr:rowOff>
    </xdr:from>
    <xdr:ext cx="762000" cy="259045"/>
    <xdr:sp macro="" textlink="">
      <xdr:nvSpPr>
        <xdr:cNvPr id="157" name="テキスト ボックス 156"/>
        <xdr:cNvSpPr txBox="1"/>
      </xdr:nvSpPr>
      <xdr:spPr>
        <a:xfrm>
          <a:off x="126238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ポイント減少、類似団体平均から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ポイント下回っている状況にある。</a:t>
          </a:r>
        </a:p>
        <a:p>
          <a:r>
            <a:rPr kumimoji="1" lang="ja-JP" altLang="en-US" sz="1200">
              <a:latin typeface="ＭＳ Ｐゴシック" panose="020B0600070205080204" pitchFamily="50" charset="-128"/>
              <a:ea typeface="ＭＳ Ｐゴシック" panose="020B0600070205080204" pitchFamily="50" charset="-128"/>
            </a:rPr>
            <a:t>　今後においても、社会保障施策の充実等により扶助費の増加が見込まれることから、各種制度においては対象者の適正化により、時代やニーズにあった制度構築に努める。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56</xdr:row>
      <xdr:rowOff>34472</xdr:rowOff>
    </xdr:to>
    <xdr:cxnSp macro="">
      <xdr:nvCxnSpPr>
        <xdr:cNvPr id="192" name="直線コネクタ 191"/>
        <xdr:cNvCxnSpPr/>
      </xdr:nvCxnSpPr>
      <xdr:spPr>
        <a:xfrm flipV="1">
          <a:off x="3987800" y="95594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165100</xdr:rowOff>
    </xdr:to>
    <xdr:cxnSp macro="">
      <xdr:nvCxnSpPr>
        <xdr:cNvPr id="195" name="直線コネクタ 194"/>
        <xdr:cNvCxnSpPr/>
      </xdr:nvCxnSpPr>
      <xdr:spPr>
        <a:xfrm flipV="1">
          <a:off x="3098800" y="96356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165100</xdr:rowOff>
    </xdr:to>
    <xdr:cxnSp macro="">
      <xdr:nvCxnSpPr>
        <xdr:cNvPr id="198" name="直線コネクタ 197"/>
        <xdr:cNvCxnSpPr/>
      </xdr:nvCxnSpPr>
      <xdr:spPr>
        <a:xfrm>
          <a:off x="2209800" y="9603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56</xdr:row>
      <xdr:rowOff>1815</xdr:rowOff>
    </xdr:to>
    <xdr:cxnSp macro="">
      <xdr:nvCxnSpPr>
        <xdr:cNvPr id="201" name="直線コネクタ 200"/>
        <xdr:cNvCxnSpPr/>
      </xdr:nvCxnSpPr>
      <xdr:spPr>
        <a:xfrm>
          <a:off x="1320800" y="95268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11" name="楕円 210"/>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12"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13" name="楕円 212"/>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4" name="テキスト ボックス 213"/>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5" name="楕円 214"/>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6" name="テキスト ボックス 215"/>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17" name="楕円 216"/>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62792</xdr:rowOff>
    </xdr:from>
    <xdr:ext cx="762000" cy="259045"/>
    <xdr:sp macro="" textlink="">
      <xdr:nvSpPr>
        <xdr:cNvPr id="218" name="テキスト ボックス 217"/>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19" name="楕円 218"/>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20" name="テキスト ボックス 219"/>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類似団体平均と比較すると</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ポイント上回っている。</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ヶ年の推移では、冬期間の除排雪に係る道路の維持補修費の発生状況により、指標に増減があるものの横ばいで推移し、全国平均とほぼ同様の数値となっている。</a:t>
          </a:r>
        </a:p>
        <a:p>
          <a:r>
            <a:rPr kumimoji="1" lang="ja-JP" altLang="en-US" sz="1200">
              <a:latin typeface="ＭＳ Ｐゴシック" panose="020B0600070205080204" pitchFamily="50" charset="-128"/>
              <a:ea typeface="ＭＳ Ｐゴシック" panose="020B0600070205080204" pitchFamily="50" charset="-128"/>
            </a:rPr>
            <a:t>　今後においても、維持補修費の推移に注視しながら、各特別会計に対する繰出金の適正化について意識的に取り組み、財政負担の抑制に努める。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78015</xdr:rowOff>
    </xdr:to>
    <xdr:cxnSp macro="">
      <xdr:nvCxnSpPr>
        <xdr:cNvPr id="255" name="直線コネクタ 254"/>
        <xdr:cNvCxnSpPr/>
      </xdr:nvCxnSpPr>
      <xdr:spPr>
        <a:xfrm>
          <a:off x="15671800" y="9679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57</xdr:row>
      <xdr:rowOff>26307</xdr:rowOff>
    </xdr:to>
    <xdr:cxnSp macro="">
      <xdr:nvCxnSpPr>
        <xdr:cNvPr id="258" name="直線コネクタ 257"/>
        <xdr:cNvCxnSpPr/>
      </xdr:nvCxnSpPr>
      <xdr:spPr>
        <a:xfrm flipV="1">
          <a:off x="14782800" y="9679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124278</xdr:rowOff>
    </xdr:to>
    <xdr:cxnSp macro="">
      <xdr:nvCxnSpPr>
        <xdr:cNvPr id="261" name="直線コネクタ 260"/>
        <xdr:cNvCxnSpPr/>
      </xdr:nvCxnSpPr>
      <xdr:spPr>
        <a:xfrm flipV="1">
          <a:off x="13893800" y="9798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57</xdr:row>
      <xdr:rowOff>124278</xdr:rowOff>
    </xdr:to>
    <xdr:cxnSp macro="">
      <xdr:nvCxnSpPr>
        <xdr:cNvPr id="264" name="直線コネクタ 263"/>
        <xdr:cNvCxnSpPr/>
      </xdr:nvCxnSpPr>
      <xdr:spPr>
        <a:xfrm>
          <a:off x="13004800" y="989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6" name="テキスト ボックス 265"/>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68" name="テキスト ボックス 267"/>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4" name="楕円 273"/>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170742</xdr:rowOff>
    </xdr:from>
    <xdr:ext cx="762000" cy="259045"/>
    <xdr:sp macro="" textlink="">
      <xdr:nvSpPr>
        <xdr:cNvPr id="275" name="その他該当値テキスト"/>
        <xdr:cNvSpPr txBox="1"/>
      </xdr:nvSpPr>
      <xdr:spPr>
        <a:xfrm>
          <a:off x="16598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6" name="楕円 275"/>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7" name="テキスト ボックス 276"/>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8" name="楕円 277"/>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9" name="テキスト ボックス 278"/>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80" name="楕円 279"/>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159855</xdr:rowOff>
    </xdr:from>
    <xdr:ext cx="762000" cy="259045"/>
    <xdr:sp macro="" textlink="">
      <xdr:nvSpPr>
        <xdr:cNvPr id="281" name="テキスト ボックス 280"/>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82" name="楕円 281"/>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13805</xdr:rowOff>
    </xdr:from>
    <xdr:ext cx="762000" cy="259045"/>
    <xdr:sp macro="" textlink="">
      <xdr:nvSpPr>
        <xdr:cNvPr id="283" name="テキスト ボックス 282"/>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類似団体平均と比較すると</a:t>
          </a:r>
          <a:r>
            <a:rPr kumimoji="1" lang="en-US" altLang="ja-JP" sz="1200">
              <a:latin typeface="ＭＳ Ｐゴシック" panose="020B0600070205080204" pitchFamily="50" charset="-128"/>
              <a:ea typeface="ＭＳ Ｐゴシック" panose="020B0600070205080204" pitchFamily="50" charset="-128"/>
            </a:rPr>
            <a:t>11.1</a:t>
          </a:r>
          <a:r>
            <a:rPr kumimoji="1" lang="ja-JP" altLang="en-US" sz="1200">
              <a:latin typeface="ＭＳ Ｐゴシック" panose="020B0600070205080204" pitchFamily="50" charset="-128"/>
              <a:ea typeface="ＭＳ Ｐゴシック" panose="020B0600070205080204" pitchFamily="50" charset="-128"/>
            </a:rPr>
            <a:t>ポイント上回っている。これは、ごみ処理業務等を一部事務組合で実施していることにより、各種業務に係る経費を負担金として支出していることに加え、一部事務組合下北医療センターに係る負担金が要因として挙げられる。補助費等はその大半が一部事務組合負担金であるため、その推移を注視し、負担規模の適正化に十分留意していく必要が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101854</xdr:rowOff>
    </xdr:from>
    <xdr:to>
      <xdr:col>82</xdr:col>
      <xdr:colOff>107950</xdr:colOff>
      <xdr:row>40</xdr:row>
      <xdr:rowOff>72136</xdr:rowOff>
    </xdr:to>
    <xdr:cxnSp macro="">
      <xdr:nvCxnSpPr>
        <xdr:cNvPr id="313" name="直線コネクタ 312"/>
        <xdr:cNvCxnSpPr/>
      </xdr:nvCxnSpPr>
      <xdr:spPr>
        <a:xfrm flipV="1">
          <a:off x="15671800" y="678840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51562</xdr:rowOff>
    </xdr:from>
    <xdr:to>
      <xdr:col>78</xdr:col>
      <xdr:colOff>69850</xdr:colOff>
      <xdr:row>40</xdr:row>
      <xdr:rowOff>72136</xdr:rowOff>
    </xdr:to>
    <xdr:cxnSp macro="">
      <xdr:nvCxnSpPr>
        <xdr:cNvPr id="316" name="直線コネクタ 315"/>
        <xdr:cNvCxnSpPr/>
      </xdr:nvCxnSpPr>
      <xdr:spPr>
        <a:xfrm>
          <a:off x="14782800" y="673811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51562</xdr:rowOff>
    </xdr:to>
    <xdr:cxnSp macro="">
      <xdr:nvCxnSpPr>
        <xdr:cNvPr id="319" name="直線コネクタ 318"/>
        <xdr:cNvCxnSpPr/>
      </xdr:nvCxnSpPr>
      <xdr:spPr>
        <a:xfrm>
          <a:off x="13893800" y="67335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101854</xdr:rowOff>
    </xdr:to>
    <xdr:cxnSp macro="">
      <xdr:nvCxnSpPr>
        <xdr:cNvPr id="322" name="直線コネクタ 321"/>
        <xdr:cNvCxnSpPr/>
      </xdr:nvCxnSpPr>
      <xdr:spPr>
        <a:xfrm flipV="1">
          <a:off x="13004800" y="67335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51054</xdr:rowOff>
    </xdr:from>
    <xdr:to>
      <xdr:col>82</xdr:col>
      <xdr:colOff>158750</xdr:colOff>
      <xdr:row>39</xdr:row>
      <xdr:rowOff>152654</xdr:rowOff>
    </xdr:to>
    <xdr:sp macro="" textlink="">
      <xdr:nvSpPr>
        <xdr:cNvPr id="332" name="楕円 331"/>
        <xdr:cNvSpPr/>
      </xdr:nvSpPr>
      <xdr:spPr>
        <a:xfrm>
          <a:off x="16459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131081</xdr:rowOff>
    </xdr:from>
    <xdr:ext cx="762000" cy="259045"/>
    <xdr:sp macro="" textlink="">
      <xdr:nvSpPr>
        <xdr:cNvPr id="333" name="補助費等該当値テキスト"/>
        <xdr:cNvSpPr txBox="1"/>
      </xdr:nvSpPr>
      <xdr:spPr>
        <a:xfrm>
          <a:off x="16598900" y="664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21336</xdr:rowOff>
    </xdr:from>
    <xdr:to>
      <xdr:col>78</xdr:col>
      <xdr:colOff>120650</xdr:colOff>
      <xdr:row>40</xdr:row>
      <xdr:rowOff>122936</xdr:rowOff>
    </xdr:to>
    <xdr:sp macro="" textlink="">
      <xdr:nvSpPr>
        <xdr:cNvPr id="334" name="楕円 333"/>
        <xdr:cNvSpPr/>
      </xdr:nvSpPr>
      <xdr:spPr>
        <a:xfrm>
          <a:off x="15621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107713</xdr:rowOff>
    </xdr:from>
    <xdr:ext cx="736600" cy="259045"/>
    <xdr:sp macro="" textlink="">
      <xdr:nvSpPr>
        <xdr:cNvPr id="335" name="テキスト ボックス 334"/>
        <xdr:cNvSpPr txBox="1"/>
      </xdr:nvSpPr>
      <xdr:spPr>
        <a:xfrm>
          <a:off x="15290800" y="696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762</xdr:rowOff>
    </xdr:from>
    <xdr:to>
      <xdr:col>74</xdr:col>
      <xdr:colOff>31750</xdr:colOff>
      <xdr:row>39</xdr:row>
      <xdr:rowOff>102362</xdr:rowOff>
    </xdr:to>
    <xdr:sp macro="" textlink="">
      <xdr:nvSpPr>
        <xdr:cNvPr id="336" name="楕円 335"/>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87139</xdr:rowOff>
    </xdr:from>
    <xdr:ext cx="762000" cy="259045"/>
    <xdr:sp macro="" textlink="">
      <xdr:nvSpPr>
        <xdr:cNvPr id="337" name="テキスト ボックス 336"/>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8" name="楕円 337"/>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39" name="テキスト ボックス 338"/>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51054</xdr:rowOff>
    </xdr:from>
    <xdr:to>
      <xdr:col>65</xdr:col>
      <xdr:colOff>53975</xdr:colOff>
      <xdr:row>39</xdr:row>
      <xdr:rowOff>152654</xdr:rowOff>
    </xdr:to>
    <xdr:sp macro="" textlink="">
      <xdr:nvSpPr>
        <xdr:cNvPr id="340" name="楕円 339"/>
        <xdr:cNvSpPr/>
      </xdr:nvSpPr>
      <xdr:spPr>
        <a:xfrm>
          <a:off x="12954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137431</xdr:rowOff>
    </xdr:from>
    <xdr:ext cx="762000" cy="259045"/>
    <xdr:sp macro="" textlink="">
      <xdr:nvSpPr>
        <xdr:cNvPr id="341" name="テキスト ボックス 340"/>
        <xdr:cNvSpPr txBox="1"/>
      </xdr:nvSpPr>
      <xdr:spPr>
        <a:xfrm>
          <a:off x="12623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類似団体平均と比較すると</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ポイント上回っている。これは、平成</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年度から発行が認められた臨時財政対策債や合併団体に活用が認められ平成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年度から発行している合併特例債に対する元金償還の負担が大きく影響している。</a:t>
          </a:r>
        </a:p>
        <a:p>
          <a:r>
            <a:rPr kumimoji="1" lang="ja-JP" altLang="en-US" sz="1200">
              <a:latin typeface="ＭＳ Ｐゴシック" panose="020B0600070205080204" pitchFamily="50" charset="-128"/>
              <a:ea typeface="ＭＳ Ｐゴシック" panose="020B0600070205080204" pitchFamily="50" charset="-128"/>
            </a:rPr>
            <a:t>　令和３年度は前年度比較で</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ポイント改善したものの、今後も普通建設事業の厳選、補助金の活用等により新規発行債の抑制を行い、指標の改善に努める。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79</xdr:row>
      <xdr:rowOff>1270</xdr:rowOff>
    </xdr:to>
    <xdr:cxnSp macro="">
      <xdr:nvCxnSpPr>
        <xdr:cNvPr id="374" name="直線コネクタ 373"/>
        <xdr:cNvCxnSpPr/>
      </xdr:nvCxnSpPr>
      <xdr:spPr>
        <a:xfrm flipV="1">
          <a:off x="3987800" y="134772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5"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39370</xdr:rowOff>
    </xdr:to>
    <xdr:cxnSp macro="">
      <xdr:nvCxnSpPr>
        <xdr:cNvPr id="377" name="直線コネクタ 376"/>
        <xdr:cNvCxnSpPr/>
      </xdr:nvCxnSpPr>
      <xdr:spPr>
        <a:xfrm flipV="1">
          <a:off x="3098800" y="1354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79" name="テキスト ボックス 378"/>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39370</xdr:rowOff>
    </xdr:to>
    <xdr:cxnSp macro="">
      <xdr:nvCxnSpPr>
        <xdr:cNvPr id="380" name="直線コネクタ 379"/>
        <xdr:cNvCxnSpPr/>
      </xdr:nvCxnSpPr>
      <xdr:spPr>
        <a:xfrm>
          <a:off x="2209800" y="1354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2" name="テキスト ボックス 381"/>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100330</xdr:rowOff>
    </xdr:to>
    <xdr:cxnSp macro="">
      <xdr:nvCxnSpPr>
        <xdr:cNvPr id="383" name="直線コネクタ 382"/>
        <xdr:cNvCxnSpPr/>
      </xdr:nvCxnSpPr>
      <xdr:spPr>
        <a:xfrm flipV="1">
          <a:off x="1320800" y="13545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4" name="フローチャート: 判断 383"/>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5" name="テキスト ボックス 384"/>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6" name="フローチャート: 判断 385"/>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7" name="テキスト ボックス 386"/>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93" name="楕円 392"/>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94"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5" name="楕円 394"/>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6" name="テキスト ボックス 395"/>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397" name="楕円 396"/>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74947</xdr:rowOff>
    </xdr:from>
    <xdr:ext cx="762000" cy="259045"/>
    <xdr:sp macro="" textlink="">
      <xdr:nvSpPr>
        <xdr:cNvPr id="398" name="テキスト ボックス 397"/>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9" name="楕円 398"/>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400" name="テキスト ボックス 399"/>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49530</xdr:rowOff>
    </xdr:from>
    <xdr:to>
      <xdr:col>6</xdr:col>
      <xdr:colOff>171450</xdr:colOff>
      <xdr:row>79</xdr:row>
      <xdr:rowOff>151130</xdr:rowOff>
    </xdr:to>
    <xdr:sp macro="" textlink="">
      <xdr:nvSpPr>
        <xdr:cNvPr id="401" name="楕円 400"/>
        <xdr:cNvSpPr/>
      </xdr:nvSpPr>
      <xdr:spPr>
        <a:xfrm>
          <a:off x="1270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135907</xdr:rowOff>
    </xdr:from>
    <xdr:ext cx="762000" cy="259045"/>
    <xdr:sp macro="" textlink="">
      <xdr:nvSpPr>
        <xdr:cNvPr id="402" name="テキスト ボックス 401"/>
        <xdr:cNvSpPr txBox="1"/>
      </xdr:nvSpPr>
      <xdr:spPr>
        <a:xfrm>
          <a:off x="939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類似団体平均と比較すると</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ポイント上回り、前年度と比較し</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改善している。今後も引き続き働き方改革と連動した行革努力により時間外勤務手当の縮減に努めるとともに、事務事業の見直しや公共施設等総合管理計画、個別施設計画に基づき庁舎・各種施設に係る経費の最適化を図る。</a:t>
          </a:r>
        </a:p>
        <a:p>
          <a:r>
            <a:rPr kumimoji="1" lang="ja-JP" altLang="en-US" sz="1200">
              <a:latin typeface="ＭＳ Ｐゴシック" panose="020B0600070205080204" pitchFamily="50" charset="-128"/>
              <a:ea typeface="ＭＳ Ｐゴシック" panose="020B0600070205080204" pitchFamily="50" charset="-128"/>
            </a:rPr>
            <a:t>　また、一部事務組合負担金や各特別会計繰出金、除排雪経費等の推移についても十分留意し、各種補助金等の活用を図ることで指標の改善に努める。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104139</xdr:rowOff>
    </xdr:to>
    <xdr:cxnSp macro="">
      <xdr:nvCxnSpPr>
        <xdr:cNvPr id="433" name="直線コネクタ 432"/>
        <xdr:cNvCxnSpPr/>
      </xdr:nvCxnSpPr>
      <xdr:spPr>
        <a:xfrm flipV="1">
          <a:off x="15671800" y="13376656"/>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104139</xdr:rowOff>
    </xdr:to>
    <xdr:cxnSp macro="">
      <xdr:nvCxnSpPr>
        <xdr:cNvPr id="436" name="直線コネクタ 435"/>
        <xdr:cNvCxnSpPr/>
      </xdr:nvCxnSpPr>
      <xdr:spPr>
        <a:xfrm>
          <a:off x="14782800" y="134223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49276</xdr:rowOff>
    </xdr:to>
    <xdr:cxnSp macro="">
      <xdr:nvCxnSpPr>
        <xdr:cNvPr id="439" name="直線コネクタ 438"/>
        <xdr:cNvCxnSpPr/>
      </xdr:nvCxnSpPr>
      <xdr:spPr>
        <a:xfrm>
          <a:off x="13893800" y="133720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40" name="フローチャート: 判断 439"/>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1" name="テキスト ボックス 440"/>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77</xdr:row>
      <xdr:rowOff>170435</xdr:rowOff>
    </xdr:to>
    <xdr:cxnSp macro="">
      <xdr:nvCxnSpPr>
        <xdr:cNvPr id="442" name="直線コネクタ 441"/>
        <xdr:cNvCxnSpPr/>
      </xdr:nvCxnSpPr>
      <xdr:spPr>
        <a:xfrm>
          <a:off x="13004800" y="13372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3" name="フローチャート: 判断 442"/>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4" name="テキスト ボックス 443"/>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5" name="フローチャート: 判断 444"/>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6" name="テキスト ボックス 445"/>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52" name="楕円 451"/>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53"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4" name="楕円 453"/>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5" name="テキスト ボックス 45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56" name="楕円 455"/>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57" name="テキスト ボックス 456"/>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8" name="楕円 457"/>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59962</xdr:rowOff>
    </xdr:from>
    <xdr:ext cx="762000" cy="259045"/>
    <xdr:sp macro="" textlink="">
      <xdr:nvSpPr>
        <xdr:cNvPr id="459" name="テキスト ボックス 458"/>
        <xdr:cNvSpPr txBox="1"/>
      </xdr:nvSpPr>
      <xdr:spPr>
        <a:xfrm>
          <a:off x="13512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60" name="楕円 459"/>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59962</xdr:rowOff>
    </xdr:from>
    <xdr:ext cx="762000" cy="259045"/>
    <xdr:sp macro="" textlink="">
      <xdr:nvSpPr>
        <xdr:cNvPr id="461" name="テキスト ボックス 460"/>
        <xdr:cNvSpPr txBox="1"/>
      </xdr:nvSpPr>
      <xdr:spPr>
        <a:xfrm>
          <a:off x="12623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146556</xdr:rowOff>
    </xdr:from>
    <xdr:to>
      <xdr:col>29</xdr:col>
      <xdr:colOff>127000</xdr:colOff>
      <xdr:row>15</xdr:row>
      <xdr:rowOff>43996</xdr:rowOff>
    </xdr:to>
    <xdr:cxnSp macro="">
      <xdr:nvCxnSpPr>
        <xdr:cNvPr id="52" name="直線コネクタ 51"/>
        <xdr:cNvCxnSpPr/>
      </xdr:nvCxnSpPr>
      <xdr:spPr bwMode="auto">
        <a:xfrm flipV="1">
          <a:off x="5003800" y="2594481"/>
          <a:ext cx="647700" cy="68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43996</xdr:rowOff>
    </xdr:from>
    <xdr:to>
      <xdr:col>26</xdr:col>
      <xdr:colOff>50800</xdr:colOff>
      <xdr:row>15</xdr:row>
      <xdr:rowOff>54104</xdr:rowOff>
    </xdr:to>
    <xdr:cxnSp macro="">
      <xdr:nvCxnSpPr>
        <xdr:cNvPr id="55" name="直線コネクタ 54"/>
        <xdr:cNvCxnSpPr/>
      </xdr:nvCxnSpPr>
      <xdr:spPr bwMode="auto">
        <a:xfrm flipV="1">
          <a:off x="4305300" y="2663371"/>
          <a:ext cx="698500" cy="10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54104</xdr:rowOff>
    </xdr:from>
    <xdr:to>
      <xdr:col>22</xdr:col>
      <xdr:colOff>114300</xdr:colOff>
      <xdr:row>15</xdr:row>
      <xdr:rowOff>102779</xdr:rowOff>
    </xdr:to>
    <xdr:cxnSp macro="">
      <xdr:nvCxnSpPr>
        <xdr:cNvPr id="58" name="直線コネクタ 57"/>
        <xdr:cNvCxnSpPr/>
      </xdr:nvCxnSpPr>
      <xdr:spPr bwMode="auto">
        <a:xfrm flipV="1">
          <a:off x="3606800" y="2673479"/>
          <a:ext cx="698500" cy="48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102779</xdr:rowOff>
    </xdr:from>
    <xdr:to>
      <xdr:col>18</xdr:col>
      <xdr:colOff>177800</xdr:colOff>
      <xdr:row>15</xdr:row>
      <xdr:rowOff>116642</xdr:rowOff>
    </xdr:to>
    <xdr:cxnSp macro="">
      <xdr:nvCxnSpPr>
        <xdr:cNvPr id="61" name="直線コネクタ 60"/>
        <xdr:cNvCxnSpPr/>
      </xdr:nvCxnSpPr>
      <xdr:spPr bwMode="auto">
        <a:xfrm flipV="1">
          <a:off x="2908300" y="2722154"/>
          <a:ext cx="698500" cy="13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95756</xdr:rowOff>
    </xdr:from>
    <xdr:to>
      <xdr:col>29</xdr:col>
      <xdr:colOff>177800</xdr:colOff>
      <xdr:row>15</xdr:row>
      <xdr:rowOff>25906</xdr:rowOff>
    </xdr:to>
    <xdr:sp macro="" textlink="">
      <xdr:nvSpPr>
        <xdr:cNvPr id="71" name="楕円 70"/>
        <xdr:cNvSpPr/>
      </xdr:nvSpPr>
      <xdr:spPr bwMode="auto">
        <a:xfrm>
          <a:off x="5600700" y="2543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112283</xdr:rowOff>
    </xdr:from>
    <xdr:ext cx="762000" cy="259045"/>
    <xdr:sp macro="" textlink="">
      <xdr:nvSpPr>
        <xdr:cNvPr id="72" name="人口1人当たり決算額の推移該当値テキスト130"/>
        <xdr:cNvSpPr txBox="1"/>
      </xdr:nvSpPr>
      <xdr:spPr>
        <a:xfrm>
          <a:off x="5740400" y="238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164646</xdr:rowOff>
    </xdr:from>
    <xdr:to>
      <xdr:col>26</xdr:col>
      <xdr:colOff>101600</xdr:colOff>
      <xdr:row>15</xdr:row>
      <xdr:rowOff>94796</xdr:rowOff>
    </xdr:to>
    <xdr:sp macro="" textlink="">
      <xdr:nvSpPr>
        <xdr:cNvPr id="73" name="楕円 72"/>
        <xdr:cNvSpPr/>
      </xdr:nvSpPr>
      <xdr:spPr bwMode="auto">
        <a:xfrm>
          <a:off x="4953000" y="2612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104973</xdr:rowOff>
    </xdr:from>
    <xdr:ext cx="736600" cy="259045"/>
    <xdr:sp macro="" textlink="">
      <xdr:nvSpPr>
        <xdr:cNvPr id="74" name="テキスト ボックス 73"/>
        <xdr:cNvSpPr txBox="1"/>
      </xdr:nvSpPr>
      <xdr:spPr>
        <a:xfrm>
          <a:off x="4622800" y="2381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3304</xdr:rowOff>
    </xdr:from>
    <xdr:to>
      <xdr:col>22</xdr:col>
      <xdr:colOff>165100</xdr:colOff>
      <xdr:row>15</xdr:row>
      <xdr:rowOff>104904</xdr:rowOff>
    </xdr:to>
    <xdr:sp macro="" textlink="">
      <xdr:nvSpPr>
        <xdr:cNvPr id="75" name="楕円 74"/>
        <xdr:cNvSpPr/>
      </xdr:nvSpPr>
      <xdr:spPr bwMode="auto">
        <a:xfrm>
          <a:off x="4254500" y="2622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115081</xdr:rowOff>
    </xdr:from>
    <xdr:ext cx="762000" cy="259045"/>
    <xdr:sp macro="" textlink="">
      <xdr:nvSpPr>
        <xdr:cNvPr id="76" name="テキスト ボックス 75"/>
        <xdr:cNvSpPr txBox="1"/>
      </xdr:nvSpPr>
      <xdr:spPr>
        <a:xfrm>
          <a:off x="3924300" y="239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51979</xdr:rowOff>
    </xdr:from>
    <xdr:to>
      <xdr:col>19</xdr:col>
      <xdr:colOff>38100</xdr:colOff>
      <xdr:row>15</xdr:row>
      <xdr:rowOff>153579</xdr:rowOff>
    </xdr:to>
    <xdr:sp macro="" textlink="">
      <xdr:nvSpPr>
        <xdr:cNvPr id="77" name="楕円 76"/>
        <xdr:cNvSpPr/>
      </xdr:nvSpPr>
      <xdr:spPr bwMode="auto">
        <a:xfrm>
          <a:off x="3556000" y="2671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163756</xdr:rowOff>
    </xdr:from>
    <xdr:ext cx="762000" cy="259045"/>
    <xdr:sp macro="" textlink="">
      <xdr:nvSpPr>
        <xdr:cNvPr id="78" name="テキスト ボックス 77"/>
        <xdr:cNvSpPr txBox="1"/>
      </xdr:nvSpPr>
      <xdr:spPr>
        <a:xfrm>
          <a:off x="3225800" y="244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65842</xdr:rowOff>
    </xdr:from>
    <xdr:to>
      <xdr:col>15</xdr:col>
      <xdr:colOff>101600</xdr:colOff>
      <xdr:row>15</xdr:row>
      <xdr:rowOff>167442</xdr:rowOff>
    </xdr:to>
    <xdr:sp macro="" textlink="">
      <xdr:nvSpPr>
        <xdr:cNvPr id="79" name="楕円 78"/>
        <xdr:cNvSpPr/>
      </xdr:nvSpPr>
      <xdr:spPr bwMode="auto">
        <a:xfrm>
          <a:off x="2857500" y="2685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6169</xdr:rowOff>
    </xdr:from>
    <xdr:ext cx="762000" cy="259045"/>
    <xdr:sp macro="" textlink="">
      <xdr:nvSpPr>
        <xdr:cNvPr id="80" name="テキスト ボックス 79"/>
        <xdr:cNvSpPr txBox="1"/>
      </xdr:nvSpPr>
      <xdr:spPr>
        <a:xfrm>
          <a:off x="2527300" y="245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102932</xdr:rowOff>
    </xdr:from>
    <xdr:to>
      <xdr:col>29</xdr:col>
      <xdr:colOff>127000</xdr:colOff>
      <xdr:row>33</xdr:row>
      <xdr:rowOff>103748</xdr:rowOff>
    </xdr:to>
    <xdr:cxnSp macro="">
      <xdr:nvCxnSpPr>
        <xdr:cNvPr id="115" name="直線コネクタ 114"/>
        <xdr:cNvCxnSpPr/>
      </xdr:nvCxnSpPr>
      <xdr:spPr bwMode="auto">
        <a:xfrm>
          <a:off x="5003800" y="6027482"/>
          <a:ext cx="647700" cy="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31445</xdr:rowOff>
    </xdr:from>
    <xdr:to>
      <xdr:col>26</xdr:col>
      <xdr:colOff>50800</xdr:colOff>
      <xdr:row>33</xdr:row>
      <xdr:rowOff>102932</xdr:rowOff>
    </xdr:to>
    <xdr:cxnSp macro="">
      <xdr:nvCxnSpPr>
        <xdr:cNvPr id="118" name="直線コネクタ 117"/>
        <xdr:cNvCxnSpPr/>
      </xdr:nvCxnSpPr>
      <xdr:spPr bwMode="auto">
        <a:xfrm>
          <a:off x="4305300" y="5955995"/>
          <a:ext cx="698500" cy="71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31445</xdr:rowOff>
    </xdr:from>
    <xdr:to>
      <xdr:col>22</xdr:col>
      <xdr:colOff>114300</xdr:colOff>
      <xdr:row>33</xdr:row>
      <xdr:rowOff>144210</xdr:rowOff>
    </xdr:to>
    <xdr:cxnSp macro="">
      <xdr:nvCxnSpPr>
        <xdr:cNvPr id="121" name="直線コネクタ 120"/>
        <xdr:cNvCxnSpPr/>
      </xdr:nvCxnSpPr>
      <xdr:spPr bwMode="auto">
        <a:xfrm flipV="1">
          <a:off x="3606800" y="5955995"/>
          <a:ext cx="698500" cy="11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12863</xdr:rowOff>
    </xdr:from>
    <xdr:to>
      <xdr:col>18</xdr:col>
      <xdr:colOff>177800</xdr:colOff>
      <xdr:row>33</xdr:row>
      <xdr:rowOff>144210</xdr:rowOff>
    </xdr:to>
    <xdr:cxnSp macro="">
      <xdr:nvCxnSpPr>
        <xdr:cNvPr id="124" name="直線コネクタ 123"/>
        <xdr:cNvCxnSpPr/>
      </xdr:nvCxnSpPr>
      <xdr:spPr bwMode="auto">
        <a:xfrm>
          <a:off x="2908300" y="5937413"/>
          <a:ext cx="698500" cy="131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52948</xdr:rowOff>
    </xdr:from>
    <xdr:to>
      <xdr:col>29</xdr:col>
      <xdr:colOff>177800</xdr:colOff>
      <xdr:row>33</xdr:row>
      <xdr:rowOff>154548</xdr:rowOff>
    </xdr:to>
    <xdr:sp macro="" textlink="">
      <xdr:nvSpPr>
        <xdr:cNvPr id="134" name="楕円 133"/>
        <xdr:cNvSpPr/>
      </xdr:nvSpPr>
      <xdr:spPr bwMode="auto">
        <a:xfrm>
          <a:off x="5600700" y="597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171075</xdr:rowOff>
    </xdr:from>
    <xdr:ext cx="762000" cy="259045"/>
    <xdr:sp macro="" textlink="">
      <xdr:nvSpPr>
        <xdr:cNvPr id="135" name="人口1人当たり決算額の推移該当値テキスト445"/>
        <xdr:cNvSpPr txBox="1"/>
      </xdr:nvSpPr>
      <xdr:spPr>
        <a:xfrm>
          <a:off x="5740400" y="59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52132</xdr:rowOff>
    </xdr:from>
    <xdr:to>
      <xdr:col>26</xdr:col>
      <xdr:colOff>101600</xdr:colOff>
      <xdr:row>33</xdr:row>
      <xdr:rowOff>153732</xdr:rowOff>
    </xdr:to>
    <xdr:sp macro="" textlink="">
      <xdr:nvSpPr>
        <xdr:cNvPr id="136" name="楕円 135"/>
        <xdr:cNvSpPr/>
      </xdr:nvSpPr>
      <xdr:spPr bwMode="auto">
        <a:xfrm>
          <a:off x="4953000" y="5976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31</xdr:row>
      <xdr:rowOff>335359</xdr:rowOff>
    </xdr:from>
    <xdr:ext cx="736600" cy="259045"/>
    <xdr:sp macro="" textlink="">
      <xdr:nvSpPr>
        <xdr:cNvPr id="137" name="テキスト ボックス 136"/>
        <xdr:cNvSpPr txBox="1"/>
      </xdr:nvSpPr>
      <xdr:spPr>
        <a:xfrm>
          <a:off x="4622800" y="574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32</xdr:row>
      <xdr:rowOff>152095</xdr:rowOff>
    </xdr:from>
    <xdr:to>
      <xdr:col>22</xdr:col>
      <xdr:colOff>165100</xdr:colOff>
      <xdr:row>33</xdr:row>
      <xdr:rowOff>82245</xdr:rowOff>
    </xdr:to>
    <xdr:sp macro="" textlink="">
      <xdr:nvSpPr>
        <xdr:cNvPr id="138" name="楕円 137"/>
        <xdr:cNvSpPr/>
      </xdr:nvSpPr>
      <xdr:spPr bwMode="auto">
        <a:xfrm>
          <a:off x="4254500" y="5905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31</xdr:row>
      <xdr:rowOff>263872</xdr:rowOff>
    </xdr:from>
    <xdr:ext cx="762000" cy="259045"/>
    <xdr:sp macro="" textlink="">
      <xdr:nvSpPr>
        <xdr:cNvPr id="139" name="テキスト ボックス 138"/>
        <xdr:cNvSpPr txBox="1"/>
      </xdr:nvSpPr>
      <xdr:spPr>
        <a:xfrm>
          <a:off x="3924300" y="5674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93410</xdr:rowOff>
    </xdr:from>
    <xdr:to>
      <xdr:col>19</xdr:col>
      <xdr:colOff>38100</xdr:colOff>
      <xdr:row>33</xdr:row>
      <xdr:rowOff>195010</xdr:rowOff>
    </xdr:to>
    <xdr:sp macro="" textlink="">
      <xdr:nvSpPr>
        <xdr:cNvPr id="140" name="楕円 139"/>
        <xdr:cNvSpPr/>
      </xdr:nvSpPr>
      <xdr:spPr bwMode="auto">
        <a:xfrm>
          <a:off x="3556000" y="6017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33737</xdr:rowOff>
    </xdr:from>
    <xdr:ext cx="762000" cy="259045"/>
    <xdr:sp macro="" textlink="">
      <xdr:nvSpPr>
        <xdr:cNvPr id="141" name="テキスト ボックス 140"/>
        <xdr:cNvSpPr txBox="1"/>
      </xdr:nvSpPr>
      <xdr:spPr>
        <a:xfrm>
          <a:off x="3225800" y="578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133513</xdr:rowOff>
    </xdr:from>
    <xdr:to>
      <xdr:col>15</xdr:col>
      <xdr:colOff>101600</xdr:colOff>
      <xdr:row>33</xdr:row>
      <xdr:rowOff>63663</xdr:rowOff>
    </xdr:to>
    <xdr:sp macro="" textlink="">
      <xdr:nvSpPr>
        <xdr:cNvPr id="142" name="楕円 141"/>
        <xdr:cNvSpPr/>
      </xdr:nvSpPr>
      <xdr:spPr bwMode="auto">
        <a:xfrm>
          <a:off x="2857500" y="588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245290</xdr:rowOff>
    </xdr:from>
    <xdr:ext cx="762000" cy="259045"/>
    <xdr:sp macro="" textlink="">
      <xdr:nvSpPr>
        <xdr:cNvPr id="143" name="テキスト ボックス 142"/>
        <xdr:cNvSpPr txBox="1"/>
      </xdr:nvSpPr>
      <xdr:spPr>
        <a:xfrm>
          <a:off x="2527300" y="565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54,967
54,825
864.20
40,763,452
39,997,499
682,776
18,004,122
37,286,851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88684</xdr:rowOff>
    </xdr:from>
    <xdr:to>
      <xdr:col>24</xdr:col>
      <xdr:colOff>63500</xdr:colOff>
      <xdr:row>35</xdr:row>
      <xdr:rowOff>94952</xdr:rowOff>
    </xdr:to>
    <xdr:cxnSp macro="">
      <xdr:nvCxnSpPr>
        <xdr:cNvPr id="61" name="直線コネクタ 60"/>
        <xdr:cNvCxnSpPr/>
      </xdr:nvCxnSpPr>
      <xdr:spPr>
        <a:xfrm flipV="1">
          <a:off x="3797300" y="6089434"/>
          <a:ext cx="8382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94952</xdr:rowOff>
    </xdr:from>
    <xdr:to>
      <xdr:col>19</xdr:col>
      <xdr:colOff>177800</xdr:colOff>
      <xdr:row>36</xdr:row>
      <xdr:rowOff>41402</xdr:rowOff>
    </xdr:to>
    <xdr:cxnSp macro="">
      <xdr:nvCxnSpPr>
        <xdr:cNvPr id="64" name="直線コネクタ 63"/>
        <xdr:cNvCxnSpPr/>
      </xdr:nvCxnSpPr>
      <xdr:spPr>
        <a:xfrm flipV="1">
          <a:off x="2908300" y="6095702"/>
          <a:ext cx="889000" cy="1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41402</xdr:rowOff>
    </xdr:from>
    <xdr:to>
      <xdr:col>15</xdr:col>
      <xdr:colOff>50800</xdr:colOff>
      <xdr:row>36</xdr:row>
      <xdr:rowOff>75711</xdr:rowOff>
    </xdr:to>
    <xdr:cxnSp macro="">
      <xdr:nvCxnSpPr>
        <xdr:cNvPr id="67" name="直線コネクタ 66"/>
        <xdr:cNvCxnSpPr/>
      </xdr:nvCxnSpPr>
      <xdr:spPr>
        <a:xfrm flipV="1">
          <a:off x="2019300" y="6213602"/>
          <a:ext cx="889000" cy="3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67424</xdr:rowOff>
    </xdr:from>
    <xdr:to>
      <xdr:col>10</xdr:col>
      <xdr:colOff>114300</xdr:colOff>
      <xdr:row>36</xdr:row>
      <xdr:rowOff>75711</xdr:rowOff>
    </xdr:to>
    <xdr:cxnSp macro="">
      <xdr:nvCxnSpPr>
        <xdr:cNvPr id="70" name="直線コネクタ 69"/>
        <xdr:cNvCxnSpPr/>
      </xdr:nvCxnSpPr>
      <xdr:spPr>
        <a:xfrm>
          <a:off x="1130300" y="6239624"/>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37884</xdr:rowOff>
    </xdr:from>
    <xdr:to>
      <xdr:col>24</xdr:col>
      <xdr:colOff>114300</xdr:colOff>
      <xdr:row>35</xdr:row>
      <xdr:rowOff>139484</xdr:rowOff>
    </xdr:to>
    <xdr:sp macro="" textlink="">
      <xdr:nvSpPr>
        <xdr:cNvPr id="80" name="楕円 79"/>
        <xdr:cNvSpPr/>
      </xdr:nvSpPr>
      <xdr:spPr>
        <a:xfrm>
          <a:off x="4584700" y="60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60761</xdr:rowOff>
    </xdr:from>
    <xdr:ext cx="534377" cy="259045"/>
    <xdr:sp macro="" textlink="">
      <xdr:nvSpPr>
        <xdr:cNvPr id="81" name="人件費該当値テキスト"/>
        <xdr:cNvSpPr txBox="1"/>
      </xdr:nvSpPr>
      <xdr:spPr>
        <a:xfrm>
          <a:off x="4686300" y="58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44152</xdr:rowOff>
    </xdr:from>
    <xdr:to>
      <xdr:col>20</xdr:col>
      <xdr:colOff>38100</xdr:colOff>
      <xdr:row>35</xdr:row>
      <xdr:rowOff>145752</xdr:rowOff>
    </xdr:to>
    <xdr:sp macro="" textlink="">
      <xdr:nvSpPr>
        <xdr:cNvPr id="82" name="楕円 81"/>
        <xdr:cNvSpPr/>
      </xdr:nvSpPr>
      <xdr:spPr>
        <a:xfrm>
          <a:off x="3746500" y="604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162279</xdr:rowOff>
    </xdr:from>
    <xdr:ext cx="534377" cy="259045"/>
    <xdr:sp macro="" textlink="">
      <xdr:nvSpPr>
        <xdr:cNvPr id="83" name="テキスト ボックス 82"/>
        <xdr:cNvSpPr txBox="1"/>
      </xdr:nvSpPr>
      <xdr:spPr>
        <a:xfrm>
          <a:off x="3530111" y="582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162052</xdr:rowOff>
    </xdr:from>
    <xdr:to>
      <xdr:col>15</xdr:col>
      <xdr:colOff>101600</xdr:colOff>
      <xdr:row>36</xdr:row>
      <xdr:rowOff>92202</xdr:rowOff>
    </xdr:to>
    <xdr:sp macro="" textlink="">
      <xdr:nvSpPr>
        <xdr:cNvPr id="84" name="楕円 83"/>
        <xdr:cNvSpPr/>
      </xdr:nvSpPr>
      <xdr:spPr>
        <a:xfrm>
          <a:off x="28575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108729</xdr:rowOff>
    </xdr:from>
    <xdr:ext cx="534377" cy="259045"/>
    <xdr:sp macro="" textlink="">
      <xdr:nvSpPr>
        <xdr:cNvPr id="85" name="テキスト ボックス 84"/>
        <xdr:cNvSpPr txBox="1"/>
      </xdr:nvSpPr>
      <xdr:spPr>
        <a:xfrm>
          <a:off x="2641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24911</xdr:rowOff>
    </xdr:from>
    <xdr:to>
      <xdr:col>10</xdr:col>
      <xdr:colOff>165100</xdr:colOff>
      <xdr:row>36</xdr:row>
      <xdr:rowOff>126511</xdr:rowOff>
    </xdr:to>
    <xdr:sp macro="" textlink="">
      <xdr:nvSpPr>
        <xdr:cNvPr id="86" name="楕円 85"/>
        <xdr:cNvSpPr/>
      </xdr:nvSpPr>
      <xdr:spPr>
        <a:xfrm>
          <a:off x="1968500" y="61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143038</xdr:rowOff>
    </xdr:from>
    <xdr:ext cx="534377" cy="259045"/>
    <xdr:sp macro="" textlink="">
      <xdr:nvSpPr>
        <xdr:cNvPr id="87" name="テキスト ボックス 86"/>
        <xdr:cNvSpPr txBox="1"/>
      </xdr:nvSpPr>
      <xdr:spPr>
        <a:xfrm>
          <a:off x="1752111" y="597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16624</xdr:rowOff>
    </xdr:from>
    <xdr:to>
      <xdr:col>6</xdr:col>
      <xdr:colOff>38100</xdr:colOff>
      <xdr:row>36</xdr:row>
      <xdr:rowOff>118224</xdr:rowOff>
    </xdr:to>
    <xdr:sp macro="" textlink="">
      <xdr:nvSpPr>
        <xdr:cNvPr id="88" name="楕円 87"/>
        <xdr:cNvSpPr/>
      </xdr:nvSpPr>
      <xdr:spPr>
        <a:xfrm>
          <a:off x="1079500" y="61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134751</xdr:rowOff>
    </xdr:from>
    <xdr:ext cx="534377" cy="259045"/>
    <xdr:sp macro="" textlink="">
      <xdr:nvSpPr>
        <xdr:cNvPr id="89" name="テキスト ボックス 88"/>
        <xdr:cNvSpPr txBox="1"/>
      </xdr:nvSpPr>
      <xdr:spPr>
        <a:xfrm>
          <a:off x="863111" y="596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13564</xdr:rowOff>
    </xdr:from>
    <xdr:to>
      <xdr:col>24</xdr:col>
      <xdr:colOff>63500</xdr:colOff>
      <xdr:row>56</xdr:row>
      <xdr:rowOff>105778</xdr:rowOff>
    </xdr:to>
    <xdr:cxnSp macro="">
      <xdr:nvCxnSpPr>
        <xdr:cNvPr id="119" name="直線コネクタ 118"/>
        <xdr:cNvCxnSpPr/>
      </xdr:nvCxnSpPr>
      <xdr:spPr>
        <a:xfrm flipV="1">
          <a:off x="3797300" y="9614764"/>
          <a:ext cx="838200" cy="9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105778</xdr:rowOff>
    </xdr:from>
    <xdr:to>
      <xdr:col>19</xdr:col>
      <xdr:colOff>177800</xdr:colOff>
      <xdr:row>57</xdr:row>
      <xdr:rowOff>35941</xdr:rowOff>
    </xdr:to>
    <xdr:cxnSp macro="">
      <xdr:nvCxnSpPr>
        <xdr:cNvPr id="122" name="直線コネクタ 121"/>
        <xdr:cNvCxnSpPr/>
      </xdr:nvCxnSpPr>
      <xdr:spPr>
        <a:xfrm flipV="1">
          <a:off x="2908300" y="9706978"/>
          <a:ext cx="889000" cy="1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35941</xdr:rowOff>
    </xdr:from>
    <xdr:to>
      <xdr:col>15</xdr:col>
      <xdr:colOff>50800</xdr:colOff>
      <xdr:row>57</xdr:row>
      <xdr:rowOff>76073</xdr:rowOff>
    </xdr:to>
    <xdr:cxnSp macro="">
      <xdr:nvCxnSpPr>
        <xdr:cNvPr id="125" name="直線コネクタ 124"/>
        <xdr:cNvCxnSpPr/>
      </xdr:nvCxnSpPr>
      <xdr:spPr>
        <a:xfrm flipV="1">
          <a:off x="2019300" y="9808591"/>
          <a:ext cx="8890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75730</xdr:rowOff>
    </xdr:from>
    <xdr:to>
      <xdr:col>10</xdr:col>
      <xdr:colOff>114300</xdr:colOff>
      <xdr:row>57</xdr:row>
      <xdr:rowOff>76073</xdr:rowOff>
    </xdr:to>
    <xdr:cxnSp macro="">
      <xdr:nvCxnSpPr>
        <xdr:cNvPr id="128" name="直線コネクタ 127"/>
        <xdr:cNvCxnSpPr/>
      </xdr:nvCxnSpPr>
      <xdr:spPr>
        <a:xfrm>
          <a:off x="1130300" y="984838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134214</xdr:rowOff>
    </xdr:from>
    <xdr:to>
      <xdr:col>24</xdr:col>
      <xdr:colOff>114300</xdr:colOff>
      <xdr:row>56</xdr:row>
      <xdr:rowOff>64364</xdr:rowOff>
    </xdr:to>
    <xdr:sp macro="" textlink="">
      <xdr:nvSpPr>
        <xdr:cNvPr id="138" name="楕円 137"/>
        <xdr:cNvSpPr/>
      </xdr:nvSpPr>
      <xdr:spPr>
        <a:xfrm>
          <a:off x="4584700" y="95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157091</xdr:rowOff>
    </xdr:from>
    <xdr:ext cx="534377" cy="259045"/>
    <xdr:sp macro="" textlink="">
      <xdr:nvSpPr>
        <xdr:cNvPr id="139" name="物件費該当値テキスト"/>
        <xdr:cNvSpPr txBox="1"/>
      </xdr:nvSpPr>
      <xdr:spPr>
        <a:xfrm>
          <a:off x="4686300" y="94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54978</xdr:rowOff>
    </xdr:from>
    <xdr:to>
      <xdr:col>20</xdr:col>
      <xdr:colOff>38100</xdr:colOff>
      <xdr:row>56</xdr:row>
      <xdr:rowOff>156578</xdr:rowOff>
    </xdr:to>
    <xdr:sp macro="" textlink="">
      <xdr:nvSpPr>
        <xdr:cNvPr id="140" name="楕円 139"/>
        <xdr:cNvSpPr/>
      </xdr:nvSpPr>
      <xdr:spPr>
        <a:xfrm>
          <a:off x="3746500" y="965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1655</xdr:rowOff>
    </xdr:from>
    <xdr:ext cx="534377" cy="259045"/>
    <xdr:sp macro="" textlink="">
      <xdr:nvSpPr>
        <xdr:cNvPr id="141" name="テキスト ボックス 140"/>
        <xdr:cNvSpPr txBox="1"/>
      </xdr:nvSpPr>
      <xdr:spPr>
        <a:xfrm>
          <a:off x="3530111" y="943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156591</xdr:rowOff>
    </xdr:from>
    <xdr:to>
      <xdr:col>15</xdr:col>
      <xdr:colOff>101600</xdr:colOff>
      <xdr:row>57</xdr:row>
      <xdr:rowOff>86741</xdr:rowOff>
    </xdr:to>
    <xdr:sp macro="" textlink="">
      <xdr:nvSpPr>
        <xdr:cNvPr id="142" name="楕円 141"/>
        <xdr:cNvSpPr/>
      </xdr:nvSpPr>
      <xdr:spPr>
        <a:xfrm>
          <a:off x="2857500" y="97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103268</xdr:rowOff>
    </xdr:from>
    <xdr:ext cx="534377" cy="259045"/>
    <xdr:sp macro="" textlink="">
      <xdr:nvSpPr>
        <xdr:cNvPr id="143" name="テキスト ボックス 142"/>
        <xdr:cNvSpPr txBox="1"/>
      </xdr:nvSpPr>
      <xdr:spPr>
        <a:xfrm>
          <a:off x="2641111" y="95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25273</xdr:rowOff>
    </xdr:from>
    <xdr:to>
      <xdr:col>10</xdr:col>
      <xdr:colOff>165100</xdr:colOff>
      <xdr:row>57</xdr:row>
      <xdr:rowOff>126873</xdr:rowOff>
    </xdr:to>
    <xdr:sp macro="" textlink="">
      <xdr:nvSpPr>
        <xdr:cNvPr id="144" name="楕円 143"/>
        <xdr:cNvSpPr/>
      </xdr:nvSpPr>
      <xdr:spPr>
        <a:xfrm>
          <a:off x="1968500" y="97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143400</xdr:rowOff>
    </xdr:from>
    <xdr:ext cx="534377" cy="259045"/>
    <xdr:sp macro="" textlink="">
      <xdr:nvSpPr>
        <xdr:cNvPr id="145" name="テキスト ボックス 144"/>
        <xdr:cNvSpPr txBox="1"/>
      </xdr:nvSpPr>
      <xdr:spPr>
        <a:xfrm>
          <a:off x="1752111" y="95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24930</xdr:rowOff>
    </xdr:from>
    <xdr:to>
      <xdr:col>6</xdr:col>
      <xdr:colOff>38100</xdr:colOff>
      <xdr:row>57</xdr:row>
      <xdr:rowOff>126530</xdr:rowOff>
    </xdr:to>
    <xdr:sp macro="" textlink="">
      <xdr:nvSpPr>
        <xdr:cNvPr id="146" name="楕円 145"/>
        <xdr:cNvSpPr/>
      </xdr:nvSpPr>
      <xdr:spPr>
        <a:xfrm>
          <a:off x="1079500" y="97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143057</xdr:rowOff>
    </xdr:from>
    <xdr:ext cx="534377" cy="259045"/>
    <xdr:sp macro="" textlink="">
      <xdr:nvSpPr>
        <xdr:cNvPr id="147" name="テキスト ボックス 146"/>
        <xdr:cNvSpPr txBox="1"/>
      </xdr:nvSpPr>
      <xdr:spPr>
        <a:xfrm>
          <a:off x="863111" y="95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146003</xdr:rowOff>
    </xdr:from>
    <xdr:to>
      <xdr:col>24</xdr:col>
      <xdr:colOff>63500</xdr:colOff>
      <xdr:row>76</xdr:row>
      <xdr:rowOff>8288</xdr:rowOff>
    </xdr:to>
    <xdr:cxnSp macro="">
      <xdr:nvCxnSpPr>
        <xdr:cNvPr id="178" name="直線コネクタ 177"/>
        <xdr:cNvCxnSpPr/>
      </xdr:nvCxnSpPr>
      <xdr:spPr>
        <a:xfrm flipV="1">
          <a:off x="3797300" y="13004753"/>
          <a:ext cx="8382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8288</xdr:rowOff>
    </xdr:from>
    <xdr:to>
      <xdr:col>19</xdr:col>
      <xdr:colOff>177800</xdr:colOff>
      <xdr:row>77</xdr:row>
      <xdr:rowOff>144991</xdr:rowOff>
    </xdr:to>
    <xdr:cxnSp macro="">
      <xdr:nvCxnSpPr>
        <xdr:cNvPr id="181" name="直線コネクタ 180"/>
        <xdr:cNvCxnSpPr/>
      </xdr:nvCxnSpPr>
      <xdr:spPr>
        <a:xfrm flipV="1">
          <a:off x="2908300" y="13038488"/>
          <a:ext cx="889000" cy="30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149138</xdr:rowOff>
    </xdr:from>
    <xdr:to>
      <xdr:col>15</xdr:col>
      <xdr:colOff>50800</xdr:colOff>
      <xdr:row>77</xdr:row>
      <xdr:rowOff>144991</xdr:rowOff>
    </xdr:to>
    <xdr:cxnSp macro="">
      <xdr:nvCxnSpPr>
        <xdr:cNvPr id="184" name="直線コネクタ 183"/>
        <xdr:cNvCxnSpPr/>
      </xdr:nvCxnSpPr>
      <xdr:spPr>
        <a:xfrm>
          <a:off x="2019300" y="13179338"/>
          <a:ext cx="889000" cy="16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2866</xdr:rowOff>
    </xdr:from>
    <xdr:to>
      <xdr:col>10</xdr:col>
      <xdr:colOff>114300</xdr:colOff>
      <xdr:row>76</xdr:row>
      <xdr:rowOff>149138</xdr:rowOff>
    </xdr:to>
    <xdr:cxnSp macro="">
      <xdr:nvCxnSpPr>
        <xdr:cNvPr id="187" name="直線コネクタ 186"/>
        <xdr:cNvCxnSpPr/>
      </xdr:nvCxnSpPr>
      <xdr:spPr>
        <a:xfrm>
          <a:off x="1130300" y="13033066"/>
          <a:ext cx="889000" cy="14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95203</xdr:rowOff>
    </xdr:from>
    <xdr:to>
      <xdr:col>24</xdr:col>
      <xdr:colOff>114300</xdr:colOff>
      <xdr:row>76</xdr:row>
      <xdr:rowOff>25353</xdr:rowOff>
    </xdr:to>
    <xdr:sp macro="" textlink="">
      <xdr:nvSpPr>
        <xdr:cNvPr id="197" name="楕円 196"/>
        <xdr:cNvSpPr/>
      </xdr:nvSpPr>
      <xdr:spPr>
        <a:xfrm>
          <a:off x="4584700" y="1295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118080</xdr:rowOff>
    </xdr:from>
    <xdr:ext cx="534377" cy="259045"/>
    <xdr:sp macro="" textlink="">
      <xdr:nvSpPr>
        <xdr:cNvPr id="198" name="維持補修費該当値テキスト"/>
        <xdr:cNvSpPr txBox="1"/>
      </xdr:nvSpPr>
      <xdr:spPr>
        <a:xfrm>
          <a:off x="4686300" y="1280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128938</xdr:rowOff>
    </xdr:from>
    <xdr:to>
      <xdr:col>20</xdr:col>
      <xdr:colOff>38100</xdr:colOff>
      <xdr:row>76</xdr:row>
      <xdr:rowOff>59088</xdr:rowOff>
    </xdr:to>
    <xdr:sp macro="" textlink="">
      <xdr:nvSpPr>
        <xdr:cNvPr id="199" name="楕円 198"/>
        <xdr:cNvSpPr/>
      </xdr:nvSpPr>
      <xdr:spPr>
        <a:xfrm>
          <a:off x="3746500" y="129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75615</xdr:rowOff>
    </xdr:from>
    <xdr:ext cx="534377" cy="259045"/>
    <xdr:sp macro="" textlink="">
      <xdr:nvSpPr>
        <xdr:cNvPr id="200" name="テキスト ボックス 199"/>
        <xdr:cNvSpPr txBox="1"/>
      </xdr:nvSpPr>
      <xdr:spPr>
        <a:xfrm>
          <a:off x="3530111" y="127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94191</xdr:rowOff>
    </xdr:from>
    <xdr:to>
      <xdr:col>15</xdr:col>
      <xdr:colOff>101600</xdr:colOff>
      <xdr:row>78</xdr:row>
      <xdr:rowOff>24341</xdr:rowOff>
    </xdr:to>
    <xdr:sp macro="" textlink="">
      <xdr:nvSpPr>
        <xdr:cNvPr id="201" name="楕円 200"/>
        <xdr:cNvSpPr/>
      </xdr:nvSpPr>
      <xdr:spPr>
        <a:xfrm>
          <a:off x="2857500" y="132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40868</xdr:rowOff>
    </xdr:from>
    <xdr:ext cx="469744" cy="259045"/>
    <xdr:sp macro="" textlink="">
      <xdr:nvSpPr>
        <xdr:cNvPr id="202" name="テキスト ボックス 201"/>
        <xdr:cNvSpPr txBox="1"/>
      </xdr:nvSpPr>
      <xdr:spPr>
        <a:xfrm>
          <a:off x="2673428" y="1307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98338</xdr:rowOff>
    </xdr:from>
    <xdr:to>
      <xdr:col>10</xdr:col>
      <xdr:colOff>165100</xdr:colOff>
      <xdr:row>77</xdr:row>
      <xdr:rowOff>28488</xdr:rowOff>
    </xdr:to>
    <xdr:sp macro="" textlink="">
      <xdr:nvSpPr>
        <xdr:cNvPr id="203" name="楕円 202"/>
        <xdr:cNvSpPr/>
      </xdr:nvSpPr>
      <xdr:spPr>
        <a:xfrm>
          <a:off x="1968500" y="131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45015</xdr:rowOff>
    </xdr:from>
    <xdr:ext cx="534377" cy="259045"/>
    <xdr:sp macro="" textlink="">
      <xdr:nvSpPr>
        <xdr:cNvPr id="204" name="テキスト ボックス 203"/>
        <xdr:cNvSpPr txBox="1"/>
      </xdr:nvSpPr>
      <xdr:spPr>
        <a:xfrm>
          <a:off x="1752111" y="1290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123516</xdr:rowOff>
    </xdr:from>
    <xdr:to>
      <xdr:col>6</xdr:col>
      <xdr:colOff>38100</xdr:colOff>
      <xdr:row>76</xdr:row>
      <xdr:rowOff>53666</xdr:rowOff>
    </xdr:to>
    <xdr:sp macro="" textlink="">
      <xdr:nvSpPr>
        <xdr:cNvPr id="205" name="楕円 204"/>
        <xdr:cNvSpPr/>
      </xdr:nvSpPr>
      <xdr:spPr>
        <a:xfrm>
          <a:off x="1079500" y="129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70193</xdr:rowOff>
    </xdr:from>
    <xdr:ext cx="534377" cy="259045"/>
    <xdr:sp macro="" textlink="">
      <xdr:nvSpPr>
        <xdr:cNvPr id="206" name="テキスト ボックス 205"/>
        <xdr:cNvSpPr txBox="1"/>
      </xdr:nvSpPr>
      <xdr:spPr>
        <a:xfrm>
          <a:off x="863111" y="127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17729</xdr:rowOff>
    </xdr:from>
    <xdr:to>
      <xdr:col>24</xdr:col>
      <xdr:colOff>63500</xdr:colOff>
      <xdr:row>96</xdr:row>
      <xdr:rowOff>18021</xdr:rowOff>
    </xdr:to>
    <xdr:cxnSp macro="">
      <xdr:nvCxnSpPr>
        <xdr:cNvPr id="236" name="直線コネクタ 235"/>
        <xdr:cNvCxnSpPr/>
      </xdr:nvCxnSpPr>
      <xdr:spPr>
        <a:xfrm flipV="1">
          <a:off x="3797300" y="16134029"/>
          <a:ext cx="838200" cy="34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18021</xdr:rowOff>
    </xdr:from>
    <xdr:to>
      <xdr:col>19</xdr:col>
      <xdr:colOff>177800</xdr:colOff>
      <xdr:row>96</xdr:row>
      <xdr:rowOff>52312</xdr:rowOff>
    </xdr:to>
    <xdr:cxnSp macro="">
      <xdr:nvCxnSpPr>
        <xdr:cNvPr id="239" name="直線コネクタ 238"/>
        <xdr:cNvCxnSpPr/>
      </xdr:nvCxnSpPr>
      <xdr:spPr>
        <a:xfrm flipV="1">
          <a:off x="2908300" y="164772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52312</xdr:rowOff>
    </xdr:from>
    <xdr:to>
      <xdr:col>15</xdr:col>
      <xdr:colOff>50800</xdr:colOff>
      <xdr:row>96</xdr:row>
      <xdr:rowOff>148679</xdr:rowOff>
    </xdr:to>
    <xdr:cxnSp macro="">
      <xdr:nvCxnSpPr>
        <xdr:cNvPr id="242" name="直線コネクタ 241"/>
        <xdr:cNvCxnSpPr/>
      </xdr:nvCxnSpPr>
      <xdr:spPr>
        <a:xfrm flipV="1">
          <a:off x="2019300" y="16511512"/>
          <a:ext cx="889000" cy="9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148679</xdr:rowOff>
    </xdr:from>
    <xdr:to>
      <xdr:col>10</xdr:col>
      <xdr:colOff>114300</xdr:colOff>
      <xdr:row>97</xdr:row>
      <xdr:rowOff>5169</xdr:rowOff>
    </xdr:to>
    <xdr:cxnSp macro="">
      <xdr:nvCxnSpPr>
        <xdr:cNvPr id="245" name="直線コネクタ 244"/>
        <xdr:cNvCxnSpPr/>
      </xdr:nvCxnSpPr>
      <xdr:spPr>
        <a:xfrm flipV="1">
          <a:off x="1130300" y="16607879"/>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72051</xdr:rowOff>
    </xdr:from>
    <xdr:ext cx="534377" cy="259045"/>
    <xdr:sp macro="" textlink="">
      <xdr:nvSpPr>
        <xdr:cNvPr id="249" name="テキスト ボックス 248"/>
        <xdr:cNvSpPr txBox="1"/>
      </xdr:nvSpPr>
      <xdr:spPr>
        <a:xfrm>
          <a:off x="863111" y="170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138379</xdr:rowOff>
    </xdr:from>
    <xdr:to>
      <xdr:col>24</xdr:col>
      <xdr:colOff>114300</xdr:colOff>
      <xdr:row>94</xdr:row>
      <xdr:rowOff>68529</xdr:rowOff>
    </xdr:to>
    <xdr:sp macro="" textlink="">
      <xdr:nvSpPr>
        <xdr:cNvPr id="255" name="楕円 254"/>
        <xdr:cNvSpPr/>
      </xdr:nvSpPr>
      <xdr:spPr>
        <a:xfrm>
          <a:off x="4584700" y="160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161256</xdr:rowOff>
    </xdr:from>
    <xdr:ext cx="599010" cy="259045"/>
    <xdr:sp macro="" textlink="">
      <xdr:nvSpPr>
        <xdr:cNvPr id="256" name="扶助費該当値テキスト"/>
        <xdr:cNvSpPr txBox="1"/>
      </xdr:nvSpPr>
      <xdr:spPr>
        <a:xfrm>
          <a:off x="4686300" y="1593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138671</xdr:rowOff>
    </xdr:from>
    <xdr:to>
      <xdr:col>20</xdr:col>
      <xdr:colOff>38100</xdr:colOff>
      <xdr:row>96</xdr:row>
      <xdr:rowOff>68821</xdr:rowOff>
    </xdr:to>
    <xdr:sp macro="" textlink="">
      <xdr:nvSpPr>
        <xdr:cNvPr id="257" name="楕円 256"/>
        <xdr:cNvSpPr/>
      </xdr:nvSpPr>
      <xdr:spPr>
        <a:xfrm>
          <a:off x="3746500" y="164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85348</xdr:rowOff>
    </xdr:from>
    <xdr:ext cx="599010" cy="259045"/>
    <xdr:sp macro="" textlink="">
      <xdr:nvSpPr>
        <xdr:cNvPr id="258" name="テキスト ボックス 257"/>
        <xdr:cNvSpPr txBox="1"/>
      </xdr:nvSpPr>
      <xdr:spPr>
        <a:xfrm>
          <a:off x="3497795" y="1620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1512</xdr:rowOff>
    </xdr:from>
    <xdr:to>
      <xdr:col>15</xdr:col>
      <xdr:colOff>101600</xdr:colOff>
      <xdr:row>96</xdr:row>
      <xdr:rowOff>103112</xdr:rowOff>
    </xdr:to>
    <xdr:sp macro="" textlink="">
      <xdr:nvSpPr>
        <xdr:cNvPr id="259" name="楕円 258"/>
        <xdr:cNvSpPr/>
      </xdr:nvSpPr>
      <xdr:spPr>
        <a:xfrm>
          <a:off x="2857500" y="164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119639</xdr:rowOff>
    </xdr:from>
    <xdr:ext cx="599010" cy="259045"/>
    <xdr:sp macro="" textlink="">
      <xdr:nvSpPr>
        <xdr:cNvPr id="260" name="テキスト ボックス 259"/>
        <xdr:cNvSpPr txBox="1"/>
      </xdr:nvSpPr>
      <xdr:spPr>
        <a:xfrm>
          <a:off x="2608795" y="1623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97879</xdr:rowOff>
    </xdr:from>
    <xdr:to>
      <xdr:col>10</xdr:col>
      <xdr:colOff>165100</xdr:colOff>
      <xdr:row>97</xdr:row>
      <xdr:rowOff>28029</xdr:rowOff>
    </xdr:to>
    <xdr:sp macro="" textlink="">
      <xdr:nvSpPr>
        <xdr:cNvPr id="261" name="楕円 260"/>
        <xdr:cNvSpPr/>
      </xdr:nvSpPr>
      <xdr:spPr>
        <a:xfrm>
          <a:off x="1968500" y="165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44556</xdr:rowOff>
    </xdr:from>
    <xdr:ext cx="599010" cy="259045"/>
    <xdr:sp macro="" textlink="">
      <xdr:nvSpPr>
        <xdr:cNvPr id="262" name="テキスト ボックス 261"/>
        <xdr:cNvSpPr txBox="1"/>
      </xdr:nvSpPr>
      <xdr:spPr>
        <a:xfrm>
          <a:off x="1719795" y="1633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125819</xdr:rowOff>
    </xdr:from>
    <xdr:to>
      <xdr:col>6</xdr:col>
      <xdr:colOff>38100</xdr:colOff>
      <xdr:row>97</xdr:row>
      <xdr:rowOff>55969</xdr:rowOff>
    </xdr:to>
    <xdr:sp macro="" textlink="">
      <xdr:nvSpPr>
        <xdr:cNvPr id="263" name="楕円 262"/>
        <xdr:cNvSpPr/>
      </xdr:nvSpPr>
      <xdr:spPr>
        <a:xfrm>
          <a:off x="1079500" y="165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72496</xdr:rowOff>
    </xdr:from>
    <xdr:ext cx="599010" cy="259045"/>
    <xdr:sp macro="" textlink="">
      <xdr:nvSpPr>
        <xdr:cNvPr id="264" name="テキスト ボックス 263"/>
        <xdr:cNvSpPr txBox="1"/>
      </xdr:nvSpPr>
      <xdr:spPr>
        <a:xfrm>
          <a:off x="830795" y="1636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51849</xdr:rowOff>
    </xdr:from>
    <xdr:to>
      <xdr:col>54</xdr:col>
      <xdr:colOff>189865</xdr:colOff>
      <xdr:row>38</xdr:row>
      <xdr:rowOff>66333</xdr:rowOff>
    </xdr:to>
    <xdr:cxnSp macro="">
      <xdr:nvCxnSpPr>
        <xdr:cNvPr id="286" name="直線コネクタ 285"/>
        <xdr:cNvCxnSpPr/>
      </xdr:nvCxnSpPr>
      <xdr:spPr>
        <a:xfrm flipV="1">
          <a:off x="10475595" y="6052599"/>
          <a:ext cx="1270" cy="52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70160</xdr:rowOff>
    </xdr:from>
    <xdr:ext cx="534377" cy="259045"/>
    <xdr:sp macro="" textlink="">
      <xdr:nvSpPr>
        <xdr:cNvPr id="287" name="補助費等最小値テキスト"/>
        <xdr:cNvSpPr txBox="1"/>
      </xdr:nvSpPr>
      <xdr:spPr>
        <a:xfrm>
          <a:off x="10528300" y="65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66333</xdr:rowOff>
    </xdr:from>
    <xdr:to>
      <xdr:col>55</xdr:col>
      <xdr:colOff>88900</xdr:colOff>
      <xdr:row>38</xdr:row>
      <xdr:rowOff>66333</xdr:rowOff>
    </xdr:to>
    <xdr:cxnSp macro="">
      <xdr:nvCxnSpPr>
        <xdr:cNvPr id="288" name="直線コネクタ 287"/>
        <xdr:cNvCxnSpPr/>
      </xdr:nvCxnSpPr>
      <xdr:spPr>
        <a:xfrm>
          <a:off x="10388600" y="6581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169976</xdr:rowOff>
    </xdr:from>
    <xdr:ext cx="599010" cy="259045"/>
    <xdr:sp macro="" textlink="">
      <xdr:nvSpPr>
        <xdr:cNvPr id="289" name="補助費等最大値テキスト"/>
        <xdr:cNvSpPr txBox="1"/>
      </xdr:nvSpPr>
      <xdr:spPr>
        <a:xfrm>
          <a:off x="10528300" y="582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51849</xdr:rowOff>
    </xdr:from>
    <xdr:to>
      <xdr:col>55</xdr:col>
      <xdr:colOff>88900</xdr:colOff>
      <xdr:row>35</xdr:row>
      <xdr:rowOff>51849</xdr:rowOff>
    </xdr:to>
    <xdr:cxnSp macro="">
      <xdr:nvCxnSpPr>
        <xdr:cNvPr id="290" name="直線コネクタ 289"/>
        <xdr:cNvCxnSpPr/>
      </xdr:nvCxnSpPr>
      <xdr:spPr>
        <a:xfrm>
          <a:off x="10388600" y="605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59667</xdr:rowOff>
    </xdr:from>
    <xdr:to>
      <xdr:col>55</xdr:col>
      <xdr:colOff>0</xdr:colOff>
      <xdr:row>35</xdr:row>
      <xdr:rowOff>51849</xdr:rowOff>
    </xdr:to>
    <xdr:cxnSp macro="">
      <xdr:nvCxnSpPr>
        <xdr:cNvPr id="291" name="直線コネクタ 290"/>
        <xdr:cNvCxnSpPr/>
      </xdr:nvCxnSpPr>
      <xdr:spPr>
        <a:xfrm>
          <a:off x="9639300" y="5546067"/>
          <a:ext cx="838200" cy="50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2011</xdr:rowOff>
    </xdr:from>
    <xdr:ext cx="534377" cy="259045"/>
    <xdr:sp macro="" textlink="">
      <xdr:nvSpPr>
        <xdr:cNvPr id="292" name="補助費等平均値テキスト"/>
        <xdr:cNvSpPr txBox="1"/>
      </xdr:nvSpPr>
      <xdr:spPr>
        <a:xfrm>
          <a:off x="10528300" y="6345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23584</xdr:rowOff>
    </xdr:from>
    <xdr:to>
      <xdr:col>55</xdr:col>
      <xdr:colOff>50800</xdr:colOff>
      <xdr:row>37</xdr:row>
      <xdr:rowOff>125184</xdr:rowOff>
    </xdr:to>
    <xdr:sp macro="" textlink="">
      <xdr:nvSpPr>
        <xdr:cNvPr id="293" name="フローチャート: 判断 292"/>
        <xdr:cNvSpPr/>
      </xdr:nvSpPr>
      <xdr:spPr>
        <a:xfrm>
          <a:off x="10426700" y="63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59667</xdr:rowOff>
    </xdr:from>
    <xdr:to>
      <xdr:col>50</xdr:col>
      <xdr:colOff>114300</xdr:colOff>
      <xdr:row>35</xdr:row>
      <xdr:rowOff>136029</xdr:rowOff>
    </xdr:to>
    <xdr:cxnSp macro="">
      <xdr:nvCxnSpPr>
        <xdr:cNvPr id="294" name="直線コネクタ 293"/>
        <xdr:cNvCxnSpPr/>
      </xdr:nvCxnSpPr>
      <xdr:spPr>
        <a:xfrm flipV="1">
          <a:off x="8750300" y="5546067"/>
          <a:ext cx="889000" cy="59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68052</xdr:rowOff>
    </xdr:from>
    <xdr:to>
      <xdr:col>50</xdr:col>
      <xdr:colOff>165100</xdr:colOff>
      <xdr:row>34</xdr:row>
      <xdr:rowOff>169652</xdr:rowOff>
    </xdr:to>
    <xdr:sp macro="" textlink="">
      <xdr:nvSpPr>
        <xdr:cNvPr id="295" name="フローチャート: 判断 294"/>
        <xdr:cNvSpPr/>
      </xdr:nvSpPr>
      <xdr:spPr>
        <a:xfrm>
          <a:off x="95885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160779</xdr:rowOff>
    </xdr:from>
    <xdr:ext cx="599010" cy="259045"/>
    <xdr:sp macro="" textlink="">
      <xdr:nvSpPr>
        <xdr:cNvPr id="296" name="テキスト ボックス 295"/>
        <xdr:cNvSpPr txBox="1"/>
      </xdr:nvSpPr>
      <xdr:spPr>
        <a:xfrm>
          <a:off x="9339795" y="599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136029</xdr:rowOff>
    </xdr:from>
    <xdr:to>
      <xdr:col>45</xdr:col>
      <xdr:colOff>177800</xdr:colOff>
      <xdr:row>35</xdr:row>
      <xdr:rowOff>163643</xdr:rowOff>
    </xdr:to>
    <xdr:cxnSp macro="">
      <xdr:nvCxnSpPr>
        <xdr:cNvPr id="297" name="直線コネクタ 296"/>
        <xdr:cNvCxnSpPr/>
      </xdr:nvCxnSpPr>
      <xdr:spPr>
        <a:xfrm flipV="1">
          <a:off x="7861300" y="6136779"/>
          <a:ext cx="8890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58743</xdr:rowOff>
    </xdr:from>
    <xdr:to>
      <xdr:col>46</xdr:col>
      <xdr:colOff>38100</xdr:colOff>
      <xdr:row>37</xdr:row>
      <xdr:rowOff>160343</xdr:rowOff>
    </xdr:to>
    <xdr:sp macro="" textlink="">
      <xdr:nvSpPr>
        <xdr:cNvPr id="298" name="フローチャート: 判断 297"/>
        <xdr:cNvSpPr/>
      </xdr:nvSpPr>
      <xdr:spPr>
        <a:xfrm>
          <a:off x="8699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151470</xdr:rowOff>
    </xdr:from>
    <xdr:ext cx="534377" cy="259045"/>
    <xdr:sp macro="" textlink="">
      <xdr:nvSpPr>
        <xdr:cNvPr id="299" name="テキスト ボックス 298"/>
        <xdr:cNvSpPr txBox="1"/>
      </xdr:nvSpPr>
      <xdr:spPr>
        <a:xfrm>
          <a:off x="8483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120342</xdr:rowOff>
    </xdr:from>
    <xdr:to>
      <xdr:col>41</xdr:col>
      <xdr:colOff>50800</xdr:colOff>
      <xdr:row>35</xdr:row>
      <xdr:rowOff>163643</xdr:rowOff>
    </xdr:to>
    <xdr:cxnSp macro="">
      <xdr:nvCxnSpPr>
        <xdr:cNvPr id="300" name="直線コネクタ 299"/>
        <xdr:cNvCxnSpPr/>
      </xdr:nvCxnSpPr>
      <xdr:spPr>
        <a:xfrm>
          <a:off x="6972300" y="6121092"/>
          <a:ext cx="889000" cy="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77310</xdr:rowOff>
    </xdr:from>
    <xdr:to>
      <xdr:col>41</xdr:col>
      <xdr:colOff>101600</xdr:colOff>
      <xdr:row>38</xdr:row>
      <xdr:rowOff>7460</xdr:rowOff>
    </xdr:to>
    <xdr:sp macro="" textlink="">
      <xdr:nvSpPr>
        <xdr:cNvPr id="301" name="フローチャート: 判断 300"/>
        <xdr:cNvSpPr/>
      </xdr:nvSpPr>
      <xdr:spPr>
        <a:xfrm>
          <a:off x="7810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170037</xdr:rowOff>
    </xdr:from>
    <xdr:ext cx="534377" cy="259045"/>
    <xdr:sp macro="" textlink="">
      <xdr:nvSpPr>
        <xdr:cNvPr id="302" name="テキスト ボックス 301"/>
        <xdr:cNvSpPr txBox="1"/>
      </xdr:nvSpPr>
      <xdr:spPr>
        <a:xfrm>
          <a:off x="7594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80748</xdr:rowOff>
    </xdr:from>
    <xdr:to>
      <xdr:col>36</xdr:col>
      <xdr:colOff>165100</xdr:colOff>
      <xdr:row>38</xdr:row>
      <xdr:rowOff>10899</xdr:rowOff>
    </xdr:to>
    <xdr:sp macro="" textlink="">
      <xdr:nvSpPr>
        <xdr:cNvPr id="303" name="フローチャート: 判断 302"/>
        <xdr:cNvSpPr/>
      </xdr:nvSpPr>
      <xdr:spPr>
        <a:xfrm>
          <a:off x="6921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2025</xdr:rowOff>
    </xdr:from>
    <xdr:ext cx="534377" cy="259045"/>
    <xdr:sp macro="" textlink="">
      <xdr:nvSpPr>
        <xdr:cNvPr id="304" name="テキスト ボックス 303"/>
        <xdr:cNvSpPr txBox="1"/>
      </xdr:nvSpPr>
      <xdr:spPr>
        <a:xfrm>
          <a:off x="6705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1049</xdr:rowOff>
    </xdr:from>
    <xdr:to>
      <xdr:col>55</xdr:col>
      <xdr:colOff>50800</xdr:colOff>
      <xdr:row>35</xdr:row>
      <xdr:rowOff>102649</xdr:rowOff>
    </xdr:to>
    <xdr:sp macro="" textlink="">
      <xdr:nvSpPr>
        <xdr:cNvPr id="310" name="楕円 309"/>
        <xdr:cNvSpPr/>
      </xdr:nvSpPr>
      <xdr:spPr>
        <a:xfrm>
          <a:off x="10426700" y="600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125526</xdr:rowOff>
    </xdr:from>
    <xdr:ext cx="599010" cy="259045"/>
    <xdr:sp macro="" textlink="">
      <xdr:nvSpPr>
        <xdr:cNvPr id="311" name="補助費等該当値テキスト"/>
        <xdr:cNvSpPr txBox="1"/>
      </xdr:nvSpPr>
      <xdr:spPr>
        <a:xfrm>
          <a:off x="10528300" y="595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8867</xdr:rowOff>
    </xdr:from>
    <xdr:to>
      <xdr:col>50</xdr:col>
      <xdr:colOff>165100</xdr:colOff>
      <xdr:row>32</xdr:row>
      <xdr:rowOff>110467</xdr:rowOff>
    </xdr:to>
    <xdr:sp macro="" textlink="">
      <xdr:nvSpPr>
        <xdr:cNvPr id="312" name="楕円 311"/>
        <xdr:cNvSpPr/>
      </xdr:nvSpPr>
      <xdr:spPr>
        <a:xfrm>
          <a:off x="9588500" y="54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126994</xdr:rowOff>
    </xdr:from>
    <xdr:ext cx="599010" cy="259045"/>
    <xdr:sp macro="" textlink="">
      <xdr:nvSpPr>
        <xdr:cNvPr id="313" name="テキスト ボックス 312"/>
        <xdr:cNvSpPr txBox="1"/>
      </xdr:nvSpPr>
      <xdr:spPr>
        <a:xfrm>
          <a:off x="9339795" y="527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85229</xdr:rowOff>
    </xdr:from>
    <xdr:to>
      <xdr:col>46</xdr:col>
      <xdr:colOff>38100</xdr:colOff>
      <xdr:row>36</xdr:row>
      <xdr:rowOff>15379</xdr:rowOff>
    </xdr:to>
    <xdr:sp macro="" textlink="">
      <xdr:nvSpPr>
        <xdr:cNvPr id="314" name="楕円 313"/>
        <xdr:cNvSpPr/>
      </xdr:nvSpPr>
      <xdr:spPr>
        <a:xfrm>
          <a:off x="8699500" y="60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31906</xdr:rowOff>
    </xdr:from>
    <xdr:ext cx="599010" cy="259045"/>
    <xdr:sp macro="" textlink="">
      <xdr:nvSpPr>
        <xdr:cNvPr id="315" name="テキスト ボックス 314"/>
        <xdr:cNvSpPr txBox="1"/>
      </xdr:nvSpPr>
      <xdr:spPr>
        <a:xfrm>
          <a:off x="8450795" y="586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112843</xdr:rowOff>
    </xdr:from>
    <xdr:to>
      <xdr:col>41</xdr:col>
      <xdr:colOff>101600</xdr:colOff>
      <xdr:row>36</xdr:row>
      <xdr:rowOff>42993</xdr:rowOff>
    </xdr:to>
    <xdr:sp macro="" textlink="">
      <xdr:nvSpPr>
        <xdr:cNvPr id="316" name="楕円 315"/>
        <xdr:cNvSpPr/>
      </xdr:nvSpPr>
      <xdr:spPr>
        <a:xfrm>
          <a:off x="7810500" y="61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59520</xdr:rowOff>
    </xdr:from>
    <xdr:ext cx="599010" cy="259045"/>
    <xdr:sp macro="" textlink="">
      <xdr:nvSpPr>
        <xdr:cNvPr id="317" name="テキスト ボックス 316"/>
        <xdr:cNvSpPr txBox="1"/>
      </xdr:nvSpPr>
      <xdr:spPr>
        <a:xfrm>
          <a:off x="7561795" y="588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69542</xdr:rowOff>
    </xdr:from>
    <xdr:to>
      <xdr:col>36</xdr:col>
      <xdr:colOff>165100</xdr:colOff>
      <xdr:row>35</xdr:row>
      <xdr:rowOff>171142</xdr:rowOff>
    </xdr:to>
    <xdr:sp macro="" textlink="">
      <xdr:nvSpPr>
        <xdr:cNvPr id="318" name="楕円 317"/>
        <xdr:cNvSpPr/>
      </xdr:nvSpPr>
      <xdr:spPr>
        <a:xfrm>
          <a:off x="6921500" y="60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16219</xdr:rowOff>
    </xdr:from>
    <xdr:ext cx="599010" cy="259045"/>
    <xdr:sp macro="" textlink="">
      <xdr:nvSpPr>
        <xdr:cNvPr id="319" name="テキスト ボックス 318"/>
        <xdr:cNvSpPr txBox="1"/>
      </xdr:nvSpPr>
      <xdr:spPr>
        <a:xfrm>
          <a:off x="6672795" y="584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5" name="直線コネクタ 344"/>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6" name="普通建設事業費最小値テキスト"/>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7" name="直線コネクタ 346"/>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48" name="普通建設事業費最大値テキスト"/>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49" name="直線コネクタ 348"/>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29482</xdr:rowOff>
    </xdr:from>
    <xdr:to>
      <xdr:col>55</xdr:col>
      <xdr:colOff>0</xdr:colOff>
      <xdr:row>55</xdr:row>
      <xdr:rowOff>99586</xdr:rowOff>
    </xdr:to>
    <xdr:cxnSp macro="">
      <xdr:nvCxnSpPr>
        <xdr:cNvPr id="350" name="直線コネクタ 349"/>
        <xdr:cNvCxnSpPr/>
      </xdr:nvCxnSpPr>
      <xdr:spPr>
        <a:xfrm flipV="1">
          <a:off x="9639300" y="9459232"/>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1" name="普通建設事業費平均値テキスト"/>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2" name="フローチャート: 判断 351"/>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22668</xdr:rowOff>
    </xdr:from>
    <xdr:to>
      <xdr:col>50</xdr:col>
      <xdr:colOff>114300</xdr:colOff>
      <xdr:row>55</xdr:row>
      <xdr:rowOff>99586</xdr:rowOff>
    </xdr:to>
    <xdr:cxnSp macro="">
      <xdr:nvCxnSpPr>
        <xdr:cNvPr id="353" name="直線コネクタ 352"/>
        <xdr:cNvCxnSpPr/>
      </xdr:nvCxnSpPr>
      <xdr:spPr>
        <a:xfrm>
          <a:off x="8750300" y="9109518"/>
          <a:ext cx="889000" cy="41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4" name="フローチャート: 判断 353"/>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5" name="テキスト ボックス 354"/>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22668</xdr:rowOff>
    </xdr:from>
    <xdr:to>
      <xdr:col>45</xdr:col>
      <xdr:colOff>177800</xdr:colOff>
      <xdr:row>56</xdr:row>
      <xdr:rowOff>139395</xdr:rowOff>
    </xdr:to>
    <xdr:cxnSp macro="">
      <xdr:nvCxnSpPr>
        <xdr:cNvPr id="356" name="直線コネクタ 355"/>
        <xdr:cNvCxnSpPr/>
      </xdr:nvCxnSpPr>
      <xdr:spPr>
        <a:xfrm flipV="1">
          <a:off x="7861300" y="9109518"/>
          <a:ext cx="889000" cy="6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57" name="フローチャート: 判断 356"/>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58" name="テキスト ボックス 357"/>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139395</xdr:rowOff>
    </xdr:from>
    <xdr:to>
      <xdr:col>41</xdr:col>
      <xdr:colOff>50800</xdr:colOff>
      <xdr:row>57</xdr:row>
      <xdr:rowOff>96005</xdr:rowOff>
    </xdr:to>
    <xdr:cxnSp macro="">
      <xdr:nvCxnSpPr>
        <xdr:cNvPr id="359" name="直線コネクタ 358"/>
        <xdr:cNvCxnSpPr/>
      </xdr:nvCxnSpPr>
      <xdr:spPr>
        <a:xfrm flipV="1">
          <a:off x="6972300" y="9740595"/>
          <a:ext cx="889000" cy="12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0" name="フローチャート: 判断 359"/>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1" name="テキスト ボックス 360"/>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2" name="フローチャート: 判断 361"/>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160000</xdr:rowOff>
    </xdr:from>
    <xdr:ext cx="534377" cy="259045"/>
    <xdr:sp macro="" textlink="">
      <xdr:nvSpPr>
        <xdr:cNvPr id="363" name="テキスト ボックス 362"/>
        <xdr:cNvSpPr txBox="1"/>
      </xdr:nvSpPr>
      <xdr:spPr>
        <a:xfrm>
          <a:off x="6705111" y="94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150132</xdr:rowOff>
    </xdr:from>
    <xdr:to>
      <xdr:col>55</xdr:col>
      <xdr:colOff>50800</xdr:colOff>
      <xdr:row>55</xdr:row>
      <xdr:rowOff>80282</xdr:rowOff>
    </xdr:to>
    <xdr:sp macro="" textlink="">
      <xdr:nvSpPr>
        <xdr:cNvPr id="369" name="楕円 368"/>
        <xdr:cNvSpPr/>
      </xdr:nvSpPr>
      <xdr:spPr>
        <a:xfrm>
          <a:off x="10426700" y="94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1559</xdr:rowOff>
    </xdr:from>
    <xdr:ext cx="534377" cy="259045"/>
    <xdr:sp macro="" textlink="">
      <xdr:nvSpPr>
        <xdr:cNvPr id="370" name="普通建設事業費該当値テキスト"/>
        <xdr:cNvSpPr txBox="1"/>
      </xdr:nvSpPr>
      <xdr:spPr>
        <a:xfrm>
          <a:off x="10528300" y="925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48786</xdr:rowOff>
    </xdr:from>
    <xdr:to>
      <xdr:col>50</xdr:col>
      <xdr:colOff>165100</xdr:colOff>
      <xdr:row>55</xdr:row>
      <xdr:rowOff>150386</xdr:rowOff>
    </xdr:to>
    <xdr:sp macro="" textlink="">
      <xdr:nvSpPr>
        <xdr:cNvPr id="371" name="楕円 370"/>
        <xdr:cNvSpPr/>
      </xdr:nvSpPr>
      <xdr:spPr>
        <a:xfrm>
          <a:off x="9588500" y="94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166913</xdr:rowOff>
    </xdr:from>
    <xdr:ext cx="534377" cy="259045"/>
    <xdr:sp macro="" textlink="">
      <xdr:nvSpPr>
        <xdr:cNvPr id="372" name="テキスト ボックス 371"/>
        <xdr:cNvSpPr txBox="1"/>
      </xdr:nvSpPr>
      <xdr:spPr>
        <a:xfrm>
          <a:off x="9372111" y="92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143318</xdr:rowOff>
    </xdr:from>
    <xdr:to>
      <xdr:col>46</xdr:col>
      <xdr:colOff>38100</xdr:colOff>
      <xdr:row>53</xdr:row>
      <xdr:rowOff>73468</xdr:rowOff>
    </xdr:to>
    <xdr:sp macro="" textlink="">
      <xdr:nvSpPr>
        <xdr:cNvPr id="373" name="楕円 372"/>
        <xdr:cNvSpPr/>
      </xdr:nvSpPr>
      <xdr:spPr>
        <a:xfrm>
          <a:off x="8699500" y="90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89995</xdr:rowOff>
    </xdr:from>
    <xdr:ext cx="599010" cy="259045"/>
    <xdr:sp macro="" textlink="">
      <xdr:nvSpPr>
        <xdr:cNvPr id="374" name="テキスト ボックス 373"/>
        <xdr:cNvSpPr txBox="1"/>
      </xdr:nvSpPr>
      <xdr:spPr>
        <a:xfrm>
          <a:off x="8450795" y="883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88595</xdr:rowOff>
    </xdr:from>
    <xdr:to>
      <xdr:col>41</xdr:col>
      <xdr:colOff>101600</xdr:colOff>
      <xdr:row>57</xdr:row>
      <xdr:rowOff>18745</xdr:rowOff>
    </xdr:to>
    <xdr:sp macro="" textlink="">
      <xdr:nvSpPr>
        <xdr:cNvPr id="375" name="楕円 374"/>
        <xdr:cNvSpPr/>
      </xdr:nvSpPr>
      <xdr:spPr>
        <a:xfrm>
          <a:off x="7810500" y="96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35272</xdr:rowOff>
    </xdr:from>
    <xdr:ext cx="534377" cy="259045"/>
    <xdr:sp macro="" textlink="">
      <xdr:nvSpPr>
        <xdr:cNvPr id="376" name="テキスト ボックス 375"/>
        <xdr:cNvSpPr txBox="1"/>
      </xdr:nvSpPr>
      <xdr:spPr>
        <a:xfrm>
          <a:off x="7594111" y="946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45205</xdr:rowOff>
    </xdr:from>
    <xdr:to>
      <xdr:col>36</xdr:col>
      <xdr:colOff>165100</xdr:colOff>
      <xdr:row>57</xdr:row>
      <xdr:rowOff>146805</xdr:rowOff>
    </xdr:to>
    <xdr:sp macro="" textlink="">
      <xdr:nvSpPr>
        <xdr:cNvPr id="377" name="楕円 376"/>
        <xdr:cNvSpPr/>
      </xdr:nvSpPr>
      <xdr:spPr>
        <a:xfrm>
          <a:off x="6921500" y="98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137932</xdr:rowOff>
    </xdr:from>
    <xdr:ext cx="534377" cy="259045"/>
    <xdr:sp macro="" textlink="">
      <xdr:nvSpPr>
        <xdr:cNvPr id="378" name="テキスト ボックス 377"/>
        <xdr:cNvSpPr txBox="1"/>
      </xdr:nvSpPr>
      <xdr:spPr>
        <a:xfrm>
          <a:off x="6705111" y="99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2" name="直線コネクタ 401"/>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5" name="普通建設事業費 （ うち新規整備　）最大値テキスト"/>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6" name="直線コネクタ 405"/>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150692</xdr:rowOff>
    </xdr:from>
    <xdr:to>
      <xdr:col>55</xdr:col>
      <xdr:colOff>0</xdr:colOff>
      <xdr:row>79</xdr:row>
      <xdr:rowOff>16427</xdr:rowOff>
    </xdr:to>
    <xdr:cxnSp macro="">
      <xdr:nvCxnSpPr>
        <xdr:cNvPr id="407" name="直線コネクタ 406"/>
        <xdr:cNvCxnSpPr/>
      </xdr:nvCxnSpPr>
      <xdr:spPr>
        <a:xfrm>
          <a:off x="9639300" y="13009442"/>
          <a:ext cx="838200" cy="55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08" name="普通建設事業費 （ うち新規整備　）平均値テキスト"/>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09" name="フローチャート: 判断 408"/>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101638</xdr:rowOff>
    </xdr:from>
    <xdr:to>
      <xdr:col>50</xdr:col>
      <xdr:colOff>114300</xdr:colOff>
      <xdr:row>75</xdr:row>
      <xdr:rowOff>150692</xdr:rowOff>
    </xdr:to>
    <xdr:cxnSp macro="">
      <xdr:nvCxnSpPr>
        <xdr:cNvPr id="410" name="直線コネクタ 409"/>
        <xdr:cNvCxnSpPr/>
      </xdr:nvCxnSpPr>
      <xdr:spPr>
        <a:xfrm>
          <a:off x="8750300" y="12274588"/>
          <a:ext cx="889000" cy="7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1" name="フローチャート: 判断 410"/>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2" name="テキスト ボックス 411"/>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101638</xdr:rowOff>
    </xdr:from>
    <xdr:to>
      <xdr:col>45</xdr:col>
      <xdr:colOff>177800</xdr:colOff>
      <xdr:row>77</xdr:row>
      <xdr:rowOff>3206</xdr:rowOff>
    </xdr:to>
    <xdr:cxnSp macro="">
      <xdr:nvCxnSpPr>
        <xdr:cNvPr id="413" name="直線コネクタ 412"/>
        <xdr:cNvCxnSpPr/>
      </xdr:nvCxnSpPr>
      <xdr:spPr>
        <a:xfrm flipV="1">
          <a:off x="7861300" y="12274588"/>
          <a:ext cx="889000" cy="93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4" name="フローチャート: 判断 413"/>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5" name="テキスト ボックス 414"/>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3206</xdr:rowOff>
    </xdr:from>
    <xdr:to>
      <xdr:col>41</xdr:col>
      <xdr:colOff>50800</xdr:colOff>
      <xdr:row>78</xdr:row>
      <xdr:rowOff>23743</xdr:rowOff>
    </xdr:to>
    <xdr:cxnSp macro="">
      <xdr:nvCxnSpPr>
        <xdr:cNvPr id="416" name="直線コネクタ 415"/>
        <xdr:cNvCxnSpPr/>
      </xdr:nvCxnSpPr>
      <xdr:spPr>
        <a:xfrm flipV="1">
          <a:off x="6972300" y="13204856"/>
          <a:ext cx="889000" cy="19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17" name="フローチャート: 判断 416"/>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18" name="テキスト ボックス 417"/>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19" name="フローチャート: 判断 418"/>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36701</xdr:rowOff>
    </xdr:from>
    <xdr:ext cx="534377" cy="259045"/>
    <xdr:sp macro="" textlink="">
      <xdr:nvSpPr>
        <xdr:cNvPr id="420" name="テキスト ボックス 419"/>
        <xdr:cNvSpPr txBox="1"/>
      </xdr:nvSpPr>
      <xdr:spPr>
        <a:xfrm>
          <a:off x="6705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137077</xdr:rowOff>
    </xdr:from>
    <xdr:to>
      <xdr:col>55</xdr:col>
      <xdr:colOff>50800</xdr:colOff>
      <xdr:row>79</xdr:row>
      <xdr:rowOff>67227</xdr:rowOff>
    </xdr:to>
    <xdr:sp macro="" textlink="">
      <xdr:nvSpPr>
        <xdr:cNvPr id="426" name="楕円 425"/>
        <xdr:cNvSpPr/>
      </xdr:nvSpPr>
      <xdr:spPr>
        <a:xfrm>
          <a:off x="10426700" y="135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52004</xdr:rowOff>
    </xdr:from>
    <xdr:ext cx="469744" cy="259045"/>
    <xdr:sp macro="" textlink="">
      <xdr:nvSpPr>
        <xdr:cNvPr id="427" name="普通建設事業費 （ うち新規整備　）該当値テキスト"/>
        <xdr:cNvSpPr txBox="1"/>
      </xdr:nvSpPr>
      <xdr:spPr>
        <a:xfrm>
          <a:off x="10528300" y="1342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99892</xdr:rowOff>
    </xdr:from>
    <xdr:to>
      <xdr:col>50</xdr:col>
      <xdr:colOff>165100</xdr:colOff>
      <xdr:row>76</xdr:row>
      <xdr:rowOff>30042</xdr:rowOff>
    </xdr:to>
    <xdr:sp macro="" textlink="">
      <xdr:nvSpPr>
        <xdr:cNvPr id="428" name="楕円 427"/>
        <xdr:cNvSpPr/>
      </xdr:nvSpPr>
      <xdr:spPr>
        <a:xfrm>
          <a:off x="9588500" y="129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46569</xdr:rowOff>
    </xdr:from>
    <xdr:ext cx="534377" cy="259045"/>
    <xdr:sp macro="" textlink="">
      <xdr:nvSpPr>
        <xdr:cNvPr id="429" name="テキスト ボックス 428"/>
        <xdr:cNvSpPr txBox="1"/>
      </xdr:nvSpPr>
      <xdr:spPr>
        <a:xfrm>
          <a:off x="9372111" y="1273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50838</xdr:rowOff>
    </xdr:from>
    <xdr:to>
      <xdr:col>46</xdr:col>
      <xdr:colOff>38100</xdr:colOff>
      <xdr:row>71</xdr:row>
      <xdr:rowOff>152438</xdr:rowOff>
    </xdr:to>
    <xdr:sp macro="" textlink="">
      <xdr:nvSpPr>
        <xdr:cNvPr id="430" name="楕円 429"/>
        <xdr:cNvSpPr/>
      </xdr:nvSpPr>
      <xdr:spPr>
        <a:xfrm>
          <a:off x="8699500" y="122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168965</xdr:rowOff>
    </xdr:from>
    <xdr:ext cx="534377" cy="259045"/>
    <xdr:sp macro="" textlink="">
      <xdr:nvSpPr>
        <xdr:cNvPr id="431" name="テキスト ボックス 430"/>
        <xdr:cNvSpPr txBox="1"/>
      </xdr:nvSpPr>
      <xdr:spPr>
        <a:xfrm>
          <a:off x="8483111" y="1199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123856</xdr:rowOff>
    </xdr:from>
    <xdr:to>
      <xdr:col>41</xdr:col>
      <xdr:colOff>101600</xdr:colOff>
      <xdr:row>77</xdr:row>
      <xdr:rowOff>54006</xdr:rowOff>
    </xdr:to>
    <xdr:sp macro="" textlink="">
      <xdr:nvSpPr>
        <xdr:cNvPr id="432" name="楕円 431"/>
        <xdr:cNvSpPr/>
      </xdr:nvSpPr>
      <xdr:spPr>
        <a:xfrm>
          <a:off x="7810500" y="131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70534</xdr:rowOff>
    </xdr:from>
    <xdr:ext cx="534377" cy="259045"/>
    <xdr:sp macro="" textlink="">
      <xdr:nvSpPr>
        <xdr:cNvPr id="433" name="テキスト ボックス 432"/>
        <xdr:cNvSpPr txBox="1"/>
      </xdr:nvSpPr>
      <xdr:spPr>
        <a:xfrm>
          <a:off x="7594111" y="1292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144393</xdr:rowOff>
    </xdr:from>
    <xdr:to>
      <xdr:col>36</xdr:col>
      <xdr:colOff>165100</xdr:colOff>
      <xdr:row>78</xdr:row>
      <xdr:rowOff>74543</xdr:rowOff>
    </xdr:to>
    <xdr:sp macro="" textlink="">
      <xdr:nvSpPr>
        <xdr:cNvPr id="434" name="楕円 433"/>
        <xdr:cNvSpPr/>
      </xdr:nvSpPr>
      <xdr:spPr>
        <a:xfrm>
          <a:off x="6921500" y="133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65670</xdr:rowOff>
    </xdr:from>
    <xdr:ext cx="534377" cy="259045"/>
    <xdr:sp macro="" textlink="">
      <xdr:nvSpPr>
        <xdr:cNvPr id="435" name="テキスト ボックス 434"/>
        <xdr:cNvSpPr txBox="1"/>
      </xdr:nvSpPr>
      <xdr:spPr>
        <a:xfrm>
          <a:off x="6705111" y="134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1" name="直線コネクタ 460"/>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2"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3" name="直線コネクタ 462"/>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4"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5" name="直線コネクタ 464"/>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144614</xdr:rowOff>
    </xdr:from>
    <xdr:to>
      <xdr:col>55</xdr:col>
      <xdr:colOff>0</xdr:colOff>
      <xdr:row>97</xdr:row>
      <xdr:rowOff>27147</xdr:rowOff>
    </xdr:to>
    <xdr:cxnSp macro="">
      <xdr:nvCxnSpPr>
        <xdr:cNvPr id="466" name="直線コネクタ 465"/>
        <xdr:cNvCxnSpPr/>
      </xdr:nvCxnSpPr>
      <xdr:spPr>
        <a:xfrm flipV="1">
          <a:off x="9639300" y="16089464"/>
          <a:ext cx="838200" cy="56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67" name="普通建設事業費 （ うち更新整備　）平均値テキスト"/>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68" name="フローチャート: 判断 467"/>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27147</xdr:rowOff>
    </xdr:from>
    <xdr:to>
      <xdr:col>50</xdr:col>
      <xdr:colOff>114300</xdr:colOff>
      <xdr:row>97</xdr:row>
      <xdr:rowOff>84035</xdr:rowOff>
    </xdr:to>
    <xdr:cxnSp macro="">
      <xdr:nvCxnSpPr>
        <xdr:cNvPr id="469" name="直線コネクタ 468"/>
        <xdr:cNvCxnSpPr/>
      </xdr:nvCxnSpPr>
      <xdr:spPr>
        <a:xfrm flipV="1">
          <a:off x="8750300" y="16657797"/>
          <a:ext cx="889000" cy="5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0" name="フローチャート: 判断 469"/>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76954</xdr:rowOff>
    </xdr:from>
    <xdr:ext cx="534377" cy="259045"/>
    <xdr:sp macro="" textlink="">
      <xdr:nvSpPr>
        <xdr:cNvPr id="471" name="テキスト ボックス 470"/>
        <xdr:cNvSpPr txBox="1"/>
      </xdr:nvSpPr>
      <xdr:spPr>
        <a:xfrm>
          <a:off x="9372111" y="1636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84035</xdr:rowOff>
    </xdr:from>
    <xdr:to>
      <xdr:col>45</xdr:col>
      <xdr:colOff>177800</xdr:colOff>
      <xdr:row>97</xdr:row>
      <xdr:rowOff>89522</xdr:rowOff>
    </xdr:to>
    <xdr:cxnSp macro="">
      <xdr:nvCxnSpPr>
        <xdr:cNvPr id="472" name="直線コネクタ 471"/>
        <xdr:cNvCxnSpPr/>
      </xdr:nvCxnSpPr>
      <xdr:spPr>
        <a:xfrm flipV="1">
          <a:off x="7861300" y="1671468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3" name="フローチャート: 判断 472"/>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4" name="テキスト ボックス 473"/>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89522</xdr:rowOff>
    </xdr:from>
    <xdr:to>
      <xdr:col>41</xdr:col>
      <xdr:colOff>50800</xdr:colOff>
      <xdr:row>97</xdr:row>
      <xdr:rowOff>137088</xdr:rowOff>
    </xdr:to>
    <xdr:cxnSp macro="">
      <xdr:nvCxnSpPr>
        <xdr:cNvPr id="475" name="直線コネクタ 474"/>
        <xdr:cNvCxnSpPr/>
      </xdr:nvCxnSpPr>
      <xdr:spPr>
        <a:xfrm flipV="1">
          <a:off x="6972300" y="16720172"/>
          <a:ext cx="889000" cy="4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76" name="フローチャート: 判断 475"/>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77" name="テキスト ボックス 476"/>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78" name="フローチャート: 判断 477"/>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79" name="テキスト ボックス 478"/>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93814</xdr:rowOff>
    </xdr:from>
    <xdr:to>
      <xdr:col>55</xdr:col>
      <xdr:colOff>50800</xdr:colOff>
      <xdr:row>94</xdr:row>
      <xdr:rowOff>23964</xdr:rowOff>
    </xdr:to>
    <xdr:sp macro="" textlink="">
      <xdr:nvSpPr>
        <xdr:cNvPr id="485" name="楕円 484"/>
        <xdr:cNvSpPr/>
      </xdr:nvSpPr>
      <xdr:spPr>
        <a:xfrm>
          <a:off x="10426700" y="1603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116691</xdr:rowOff>
    </xdr:from>
    <xdr:ext cx="534377" cy="259045"/>
    <xdr:sp macro="" textlink="">
      <xdr:nvSpPr>
        <xdr:cNvPr id="486" name="普通建設事業費 （ うち更新整備　）該当値テキスト"/>
        <xdr:cNvSpPr txBox="1"/>
      </xdr:nvSpPr>
      <xdr:spPr>
        <a:xfrm>
          <a:off x="10528300" y="158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147797</xdr:rowOff>
    </xdr:from>
    <xdr:to>
      <xdr:col>50</xdr:col>
      <xdr:colOff>165100</xdr:colOff>
      <xdr:row>97</xdr:row>
      <xdr:rowOff>77947</xdr:rowOff>
    </xdr:to>
    <xdr:sp macro="" textlink="">
      <xdr:nvSpPr>
        <xdr:cNvPr id="487" name="楕円 486"/>
        <xdr:cNvSpPr/>
      </xdr:nvSpPr>
      <xdr:spPr>
        <a:xfrm>
          <a:off x="9588500" y="166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69074</xdr:rowOff>
    </xdr:from>
    <xdr:ext cx="534377" cy="259045"/>
    <xdr:sp macro="" textlink="">
      <xdr:nvSpPr>
        <xdr:cNvPr id="488" name="テキスト ボックス 487"/>
        <xdr:cNvSpPr txBox="1"/>
      </xdr:nvSpPr>
      <xdr:spPr>
        <a:xfrm>
          <a:off x="9372111" y="166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33235</xdr:rowOff>
    </xdr:from>
    <xdr:to>
      <xdr:col>46</xdr:col>
      <xdr:colOff>38100</xdr:colOff>
      <xdr:row>97</xdr:row>
      <xdr:rowOff>134835</xdr:rowOff>
    </xdr:to>
    <xdr:sp macro="" textlink="">
      <xdr:nvSpPr>
        <xdr:cNvPr id="489" name="楕円 488"/>
        <xdr:cNvSpPr/>
      </xdr:nvSpPr>
      <xdr:spPr>
        <a:xfrm>
          <a:off x="8699500" y="166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125962</xdr:rowOff>
    </xdr:from>
    <xdr:ext cx="534377" cy="259045"/>
    <xdr:sp macro="" textlink="">
      <xdr:nvSpPr>
        <xdr:cNvPr id="490" name="テキスト ボックス 489"/>
        <xdr:cNvSpPr txBox="1"/>
      </xdr:nvSpPr>
      <xdr:spPr>
        <a:xfrm>
          <a:off x="8483111" y="1675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38722</xdr:rowOff>
    </xdr:from>
    <xdr:to>
      <xdr:col>41</xdr:col>
      <xdr:colOff>101600</xdr:colOff>
      <xdr:row>97</xdr:row>
      <xdr:rowOff>140322</xdr:rowOff>
    </xdr:to>
    <xdr:sp macro="" textlink="">
      <xdr:nvSpPr>
        <xdr:cNvPr id="491" name="楕円 490"/>
        <xdr:cNvSpPr/>
      </xdr:nvSpPr>
      <xdr:spPr>
        <a:xfrm>
          <a:off x="7810500" y="166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131449</xdr:rowOff>
    </xdr:from>
    <xdr:ext cx="534377" cy="259045"/>
    <xdr:sp macro="" textlink="">
      <xdr:nvSpPr>
        <xdr:cNvPr id="492" name="テキスト ボックス 491"/>
        <xdr:cNvSpPr txBox="1"/>
      </xdr:nvSpPr>
      <xdr:spPr>
        <a:xfrm>
          <a:off x="7594111" y="1676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86288</xdr:rowOff>
    </xdr:from>
    <xdr:to>
      <xdr:col>36</xdr:col>
      <xdr:colOff>165100</xdr:colOff>
      <xdr:row>98</xdr:row>
      <xdr:rowOff>16438</xdr:rowOff>
    </xdr:to>
    <xdr:sp macro="" textlink="">
      <xdr:nvSpPr>
        <xdr:cNvPr id="493" name="楕円 492"/>
        <xdr:cNvSpPr/>
      </xdr:nvSpPr>
      <xdr:spPr>
        <a:xfrm>
          <a:off x="6921500" y="1671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7565</xdr:rowOff>
    </xdr:from>
    <xdr:ext cx="534377" cy="259045"/>
    <xdr:sp macro="" textlink="">
      <xdr:nvSpPr>
        <xdr:cNvPr id="494" name="テキスト ボックス 493"/>
        <xdr:cNvSpPr txBox="1"/>
      </xdr:nvSpPr>
      <xdr:spPr>
        <a:xfrm>
          <a:off x="6705111" y="1680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0" name="直線コネクタ 519"/>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1" name="災害復旧事業費最小値テキスト"/>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3" name="災害復旧事業費最大値テキスト"/>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4" name="直線コネクタ 523"/>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17693</xdr:rowOff>
    </xdr:from>
    <xdr:to>
      <xdr:col>85</xdr:col>
      <xdr:colOff>127000</xdr:colOff>
      <xdr:row>39</xdr:row>
      <xdr:rowOff>98878</xdr:rowOff>
    </xdr:to>
    <xdr:cxnSp macro="">
      <xdr:nvCxnSpPr>
        <xdr:cNvPr id="525" name="直線コネクタ 524"/>
        <xdr:cNvCxnSpPr/>
      </xdr:nvCxnSpPr>
      <xdr:spPr>
        <a:xfrm flipV="1">
          <a:off x="15481300" y="6704243"/>
          <a:ext cx="838200" cy="8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162849</xdr:rowOff>
    </xdr:from>
    <xdr:ext cx="469744" cy="259045"/>
    <xdr:sp macro="" textlink="">
      <xdr:nvSpPr>
        <xdr:cNvPr id="526" name="災害復旧事業費平均値テキスト"/>
        <xdr:cNvSpPr txBox="1"/>
      </xdr:nvSpPr>
      <xdr:spPr>
        <a:xfrm>
          <a:off x="16370300" y="667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7" name="フローチャート: 判断 526"/>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29" name="フローチャート: 判断 528"/>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0" name="テキスト ボックス 529"/>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2" name="フローチャート: 判断 531"/>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124078</xdr:rowOff>
    </xdr:from>
    <xdr:ext cx="469744" cy="259045"/>
    <xdr:sp macro="" textlink="">
      <xdr:nvSpPr>
        <xdr:cNvPr id="533" name="テキスト ボックス 532"/>
        <xdr:cNvSpPr txBox="1"/>
      </xdr:nvSpPr>
      <xdr:spPr>
        <a:xfrm>
          <a:off x="14357428" y="6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5" name="フローチャート: 判断 534"/>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36" name="テキスト ボックス 535"/>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37" name="フローチャート: 判断 536"/>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38" name="テキスト ボックス 537"/>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138343</xdr:rowOff>
    </xdr:from>
    <xdr:to>
      <xdr:col>85</xdr:col>
      <xdr:colOff>177800</xdr:colOff>
      <xdr:row>39</xdr:row>
      <xdr:rowOff>68493</xdr:rowOff>
    </xdr:to>
    <xdr:sp macro="" textlink="">
      <xdr:nvSpPr>
        <xdr:cNvPr id="544" name="楕円 543"/>
        <xdr:cNvSpPr/>
      </xdr:nvSpPr>
      <xdr:spPr>
        <a:xfrm>
          <a:off x="16268700" y="66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97720</xdr:rowOff>
    </xdr:from>
    <xdr:ext cx="469744" cy="259045"/>
    <xdr:sp macro="" textlink="">
      <xdr:nvSpPr>
        <xdr:cNvPr id="545" name="災害復旧事業費該当値テキスト"/>
        <xdr:cNvSpPr txBox="1"/>
      </xdr:nvSpPr>
      <xdr:spPr>
        <a:xfrm>
          <a:off x="16370300" y="6441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6" name="直線コネクタ 625"/>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7"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28" name="直線コネクタ 627"/>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29"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0" name="直線コネクタ 629"/>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126784</xdr:rowOff>
    </xdr:from>
    <xdr:to>
      <xdr:col>85</xdr:col>
      <xdr:colOff>127000</xdr:colOff>
      <xdr:row>74</xdr:row>
      <xdr:rowOff>131915</xdr:rowOff>
    </xdr:to>
    <xdr:cxnSp macro="">
      <xdr:nvCxnSpPr>
        <xdr:cNvPr id="631" name="直線コネクタ 630"/>
        <xdr:cNvCxnSpPr/>
      </xdr:nvCxnSpPr>
      <xdr:spPr>
        <a:xfrm>
          <a:off x="15481300" y="12814084"/>
          <a:ext cx="838200" cy="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2" name="公債費平均値テキスト"/>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3" name="フローチャート: 判断 632"/>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126784</xdr:rowOff>
    </xdr:from>
    <xdr:to>
      <xdr:col>81</xdr:col>
      <xdr:colOff>50800</xdr:colOff>
      <xdr:row>74</xdr:row>
      <xdr:rowOff>161734</xdr:rowOff>
    </xdr:to>
    <xdr:cxnSp macro="">
      <xdr:nvCxnSpPr>
        <xdr:cNvPr id="634" name="直線コネクタ 633"/>
        <xdr:cNvCxnSpPr/>
      </xdr:nvCxnSpPr>
      <xdr:spPr>
        <a:xfrm flipV="1">
          <a:off x="14592300" y="12814084"/>
          <a:ext cx="889000" cy="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5" name="フローチャート: 判断 634"/>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36" name="テキスト ボックス 635"/>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157238</xdr:rowOff>
    </xdr:from>
    <xdr:to>
      <xdr:col>76</xdr:col>
      <xdr:colOff>114300</xdr:colOff>
      <xdr:row>74</xdr:row>
      <xdr:rowOff>161734</xdr:rowOff>
    </xdr:to>
    <xdr:cxnSp macro="">
      <xdr:nvCxnSpPr>
        <xdr:cNvPr id="637" name="直線コネクタ 636"/>
        <xdr:cNvCxnSpPr/>
      </xdr:nvCxnSpPr>
      <xdr:spPr>
        <a:xfrm>
          <a:off x="13703300" y="1284453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38" name="フローチャート: 判断 637"/>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39" name="テキスト ボックス 638"/>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147498</xdr:rowOff>
    </xdr:from>
    <xdr:to>
      <xdr:col>71</xdr:col>
      <xdr:colOff>177800</xdr:colOff>
      <xdr:row>74</xdr:row>
      <xdr:rowOff>157238</xdr:rowOff>
    </xdr:to>
    <xdr:cxnSp macro="">
      <xdr:nvCxnSpPr>
        <xdr:cNvPr id="640" name="直線コネクタ 639"/>
        <xdr:cNvCxnSpPr/>
      </xdr:nvCxnSpPr>
      <xdr:spPr>
        <a:xfrm>
          <a:off x="12814300" y="12834798"/>
          <a:ext cx="889000" cy="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1" name="フローチャート: 判断 640"/>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2" name="テキスト ボックス 641"/>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3" name="フローチャート: 判断 642"/>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4" name="テキスト ボックス 643"/>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81115</xdr:rowOff>
    </xdr:from>
    <xdr:to>
      <xdr:col>85</xdr:col>
      <xdr:colOff>177800</xdr:colOff>
      <xdr:row>75</xdr:row>
      <xdr:rowOff>11265</xdr:rowOff>
    </xdr:to>
    <xdr:sp macro="" textlink="">
      <xdr:nvSpPr>
        <xdr:cNvPr id="650" name="楕円 649"/>
        <xdr:cNvSpPr/>
      </xdr:nvSpPr>
      <xdr:spPr>
        <a:xfrm>
          <a:off x="16268700" y="127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103992</xdr:rowOff>
    </xdr:from>
    <xdr:ext cx="534377" cy="259045"/>
    <xdr:sp macro="" textlink="">
      <xdr:nvSpPr>
        <xdr:cNvPr id="651" name="公債費該当値テキスト"/>
        <xdr:cNvSpPr txBox="1"/>
      </xdr:nvSpPr>
      <xdr:spPr>
        <a:xfrm>
          <a:off x="16370300" y="1261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75984</xdr:rowOff>
    </xdr:from>
    <xdr:to>
      <xdr:col>81</xdr:col>
      <xdr:colOff>101600</xdr:colOff>
      <xdr:row>75</xdr:row>
      <xdr:rowOff>6134</xdr:rowOff>
    </xdr:to>
    <xdr:sp macro="" textlink="">
      <xdr:nvSpPr>
        <xdr:cNvPr id="652" name="楕円 651"/>
        <xdr:cNvSpPr/>
      </xdr:nvSpPr>
      <xdr:spPr>
        <a:xfrm>
          <a:off x="15430500" y="127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22661</xdr:rowOff>
    </xdr:from>
    <xdr:ext cx="534377" cy="259045"/>
    <xdr:sp macro="" textlink="">
      <xdr:nvSpPr>
        <xdr:cNvPr id="653" name="テキスト ボックス 652"/>
        <xdr:cNvSpPr txBox="1"/>
      </xdr:nvSpPr>
      <xdr:spPr>
        <a:xfrm>
          <a:off x="15214111" y="1253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110934</xdr:rowOff>
    </xdr:from>
    <xdr:to>
      <xdr:col>76</xdr:col>
      <xdr:colOff>165100</xdr:colOff>
      <xdr:row>75</xdr:row>
      <xdr:rowOff>41084</xdr:rowOff>
    </xdr:to>
    <xdr:sp macro="" textlink="">
      <xdr:nvSpPr>
        <xdr:cNvPr id="654" name="楕円 653"/>
        <xdr:cNvSpPr/>
      </xdr:nvSpPr>
      <xdr:spPr>
        <a:xfrm>
          <a:off x="14541500" y="127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57611</xdr:rowOff>
    </xdr:from>
    <xdr:ext cx="534377" cy="259045"/>
    <xdr:sp macro="" textlink="">
      <xdr:nvSpPr>
        <xdr:cNvPr id="655" name="テキスト ボックス 654"/>
        <xdr:cNvSpPr txBox="1"/>
      </xdr:nvSpPr>
      <xdr:spPr>
        <a:xfrm>
          <a:off x="14325111" y="1257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106438</xdr:rowOff>
    </xdr:from>
    <xdr:to>
      <xdr:col>72</xdr:col>
      <xdr:colOff>38100</xdr:colOff>
      <xdr:row>75</xdr:row>
      <xdr:rowOff>36588</xdr:rowOff>
    </xdr:to>
    <xdr:sp macro="" textlink="">
      <xdr:nvSpPr>
        <xdr:cNvPr id="656" name="楕円 655"/>
        <xdr:cNvSpPr/>
      </xdr:nvSpPr>
      <xdr:spPr>
        <a:xfrm>
          <a:off x="13652500" y="1279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53115</xdr:rowOff>
    </xdr:from>
    <xdr:ext cx="534377" cy="259045"/>
    <xdr:sp macro="" textlink="">
      <xdr:nvSpPr>
        <xdr:cNvPr id="657" name="テキスト ボックス 656"/>
        <xdr:cNvSpPr txBox="1"/>
      </xdr:nvSpPr>
      <xdr:spPr>
        <a:xfrm>
          <a:off x="13436111" y="1256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96698</xdr:rowOff>
    </xdr:from>
    <xdr:to>
      <xdr:col>67</xdr:col>
      <xdr:colOff>101600</xdr:colOff>
      <xdr:row>75</xdr:row>
      <xdr:rowOff>26848</xdr:rowOff>
    </xdr:to>
    <xdr:sp macro="" textlink="">
      <xdr:nvSpPr>
        <xdr:cNvPr id="658" name="楕円 657"/>
        <xdr:cNvSpPr/>
      </xdr:nvSpPr>
      <xdr:spPr>
        <a:xfrm>
          <a:off x="12763500" y="127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43375</xdr:rowOff>
    </xdr:from>
    <xdr:ext cx="534377" cy="259045"/>
    <xdr:sp macro="" textlink="">
      <xdr:nvSpPr>
        <xdr:cNvPr id="659" name="テキスト ボックス 658"/>
        <xdr:cNvSpPr txBox="1"/>
      </xdr:nvSpPr>
      <xdr:spPr>
        <a:xfrm>
          <a:off x="12547111" y="125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5" name="直線コネクタ 684"/>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6"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7" name="直線コネクタ 686"/>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88"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89" name="直線コネクタ 688"/>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156225</xdr:rowOff>
    </xdr:from>
    <xdr:to>
      <xdr:col>85</xdr:col>
      <xdr:colOff>127000</xdr:colOff>
      <xdr:row>96</xdr:row>
      <xdr:rowOff>19408</xdr:rowOff>
    </xdr:to>
    <xdr:cxnSp macro="">
      <xdr:nvCxnSpPr>
        <xdr:cNvPr id="690" name="直線コネクタ 689"/>
        <xdr:cNvCxnSpPr/>
      </xdr:nvCxnSpPr>
      <xdr:spPr>
        <a:xfrm flipV="1">
          <a:off x="15481300" y="16272525"/>
          <a:ext cx="838200" cy="20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1" name="積立金平均値テキスト"/>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2" name="フローチャート: 判断 691"/>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19408</xdr:rowOff>
    </xdr:from>
    <xdr:to>
      <xdr:col>81</xdr:col>
      <xdr:colOff>50800</xdr:colOff>
      <xdr:row>96</xdr:row>
      <xdr:rowOff>152273</xdr:rowOff>
    </xdr:to>
    <xdr:cxnSp macro="">
      <xdr:nvCxnSpPr>
        <xdr:cNvPr id="693" name="直線コネクタ 692"/>
        <xdr:cNvCxnSpPr/>
      </xdr:nvCxnSpPr>
      <xdr:spPr>
        <a:xfrm flipV="1">
          <a:off x="14592300" y="16478608"/>
          <a:ext cx="889000" cy="1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4" name="フローチャート: 判断 693"/>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5" name="テキスト ボックス 694"/>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30559</xdr:rowOff>
    </xdr:from>
    <xdr:to>
      <xdr:col>76</xdr:col>
      <xdr:colOff>114300</xdr:colOff>
      <xdr:row>96</xdr:row>
      <xdr:rowOff>152273</xdr:rowOff>
    </xdr:to>
    <xdr:cxnSp macro="">
      <xdr:nvCxnSpPr>
        <xdr:cNvPr id="696" name="直線コネクタ 695"/>
        <xdr:cNvCxnSpPr/>
      </xdr:nvCxnSpPr>
      <xdr:spPr>
        <a:xfrm>
          <a:off x="13703300" y="16489759"/>
          <a:ext cx="889000" cy="1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697" name="フローチャート: 判断 696"/>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698" name="テキスト ボックス 697"/>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30559</xdr:rowOff>
    </xdr:from>
    <xdr:to>
      <xdr:col>71</xdr:col>
      <xdr:colOff>177800</xdr:colOff>
      <xdr:row>96</xdr:row>
      <xdr:rowOff>61682</xdr:rowOff>
    </xdr:to>
    <xdr:cxnSp macro="">
      <xdr:nvCxnSpPr>
        <xdr:cNvPr id="699" name="直線コネクタ 698"/>
        <xdr:cNvCxnSpPr/>
      </xdr:nvCxnSpPr>
      <xdr:spPr>
        <a:xfrm flipV="1">
          <a:off x="12814300" y="16489759"/>
          <a:ext cx="889000" cy="3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0" name="フローチャート: 判断 699"/>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1" name="テキスト ボックス 700"/>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2" name="フローチャート: 判断 701"/>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3" name="テキスト ボックス 702"/>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105425</xdr:rowOff>
    </xdr:from>
    <xdr:to>
      <xdr:col>85</xdr:col>
      <xdr:colOff>177800</xdr:colOff>
      <xdr:row>95</xdr:row>
      <xdr:rowOff>35575</xdr:rowOff>
    </xdr:to>
    <xdr:sp macro="" textlink="">
      <xdr:nvSpPr>
        <xdr:cNvPr id="709" name="楕円 708"/>
        <xdr:cNvSpPr/>
      </xdr:nvSpPr>
      <xdr:spPr>
        <a:xfrm>
          <a:off x="16268700" y="1622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128302</xdr:rowOff>
    </xdr:from>
    <xdr:ext cx="534377" cy="259045"/>
    <xdr:sp macro="" textlink="">
      <xdr:nvSpPr>
        <xdr:cNvPr id="710" name="積立金該当値テキスト"/>
        <xdr:cNvSpPr txBox="1"/>
      </xdr:nvSpPr>
      <xdr:spPr>
        <a:xfrm>
          <a:off x="16370300" y="1607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140058</xdr:rowOff>
    </xdr:from>
    <xdr:to>
      <xdr:col>81</xdr:col>
      <xdr:colOff>101600</xdr:colOff>
      <xdr:row>96</xdr:row>
      <xdr:rowOff>70208</xdr:rowOff>
    </xdr:to>
    <xdr:sp macro="" textlink="">
      <xdr:nvSpPr>
        <xdr:cNvPr id="711" name="楕円 710"/>
        <xdr:cNvSpPr/>
      </xdr:nvSpPr>
      <xdr:spPr>
        <a:xfrm>
          <a:off x="15430500" y="164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86735</xdr:rowOff>
    </xdr:from>
    <xdr:ext cx="534377" cy="259045"/>
    <xdr:sp macro="" textlink="">
      <xdr:nvSpPr>
        <xdr:cNvPr id="712" name="テキスト ボックス 711"/>
        <xdr:cNvSpPr txBox="1"/>
      </xdr:nvSpPr>
      <xdr:spPr>
        <a:xfrm>
          <a:off x="15214111" y="1620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101473</xdr:rowOff>
    </xdr:from>
    <xdr:to>
      <xdr:col>76</xdr:col>
      <xdr:colOff>165100</xdr:colOff>
      <xdr:row>97</xdr:row>
      <xdr:rowOff>31623</xdr:rowOff>
    </xdr:to>
    <xdr:sp macro="" textlink="">
      <xdr:nvSpPr>
        <xdr:cNvPr id="713" name="楕円 712"/>
        <xdr:cNvSpPr/>
      </xdr:nvSpPr>
      <xdr:spPr>
        <a:xfrm>
          <a:off x="14541500" y="165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48150</xdr:rowOff>
    </xdr:from>
    <xdr:ext cx="534377" cy="259045"/>
    <xdr:sp macro="" textlink="">
      <xdr:nvSpPr>
        <xdr:cNvPr id="714" name="テキスト ボックス 713"/>
        <xdr:cNvSpPr txBox="1"/>
      </xdr:nvSpPr>
      <xdr:spPr>
        <a:xfrm>
          <a:off x="14325111" y="163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151209</xdr:rowOff>
    </xdr:from>
    <xdr:to>
      <xdr:col>72</xdr:col>
      <xdr:colOff>38100</xdr:colOff>
      <xdr:row>96</xdr:row>
      <xdr:rowOff>81359</xdr:rowOff>
    </xdr:to>
    <xdr:sp macro="" textlink="">
      <xdr:nvSpPr>
        <xdr:cNvPr id="715" name="楕円 714"/>
        <xdr:cNvSpPr/>
      </xdr:nvSpPr>
      <xdr:spPr>
        <a:xfrm>
          <a:off x="13652500" y="1643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97886</xdr:rowOff>
    </xdr:from>
    <xdr:ext cx="534377" cy="259045"/>
    <xdr:sp macro="" textlink="">
      <xdr:nvSpPr>
        <xdr:cNvPr id="716" name="テキスト ボックス 715"/>
        <xdr:cNvSpPr txBox="1"/>
      </xdr:nvSpPr>
      <xdr:spPr>
        <a:xfrm>
          <a:off x="13436111" y="1621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10882</xdr:rowOff>
    </xdr:from>
    <xdr:to>
      <xdr:col>67</xdr:col>
      <xdr:colOff>101600</xdr:colOff>
      <xdr:row>96</xdr:row>
      <xdr:rowOff>112482</xdr:rowOff>
    </xdr:to>
    <xdr:sp macro="" textlink="">
      <xdr:nvSpPr>
        <xdr:cNvPr id="717" name="楕円 716"/>
        <xdr:cNvSpPr/>
      </xdr:nvSpPr>
      <xdr:spPr>
        <a:xfrm>
          <a:off x="12763500" y="1647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129009</xdr:rowOff>
    </xdr:from>
    <xdr:ext cx="534377" cy="259045"/>
    <xdr:sp macro="" textlink="">
      <xdr:nvSpPr>
        <xdr:cNvPr id="718" name="テキスト ボックス 717"/>
        <xdr:cNvSpPr txBox="1"/>
      </xdr:nvSpPr>
      <xdr:spPr>
        <a:xfrm>
          <a:off x="12547111" y="162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2" name="直線コネクタ 741"/>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5"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6" name="直線コネクタ 745"/>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157683</xdr:rowOff>
    </xdr:from>
    <xdr:to>
      <xdr:col>116</xdr:col>
      <xdr:colOff>63500</xdr:colOff>
      <xdr:row>37</xdr:row>
      <xdr:rowOff>145872</xdr:rowOff>
    </xdr:to>
    <xdr:cxnSp macro="">
      <xdr:nvCxnSpPr>
        <xdr:cNvPr id="747" name="直線コネクタ 746"/>
        <xdr:cNvCxnSpPr/>
      </xdr:nvCxnSpPr>
      <xdr:spPr>
        <a:xfrm>
          <a:off x="21323300" y="6329883"/>
          <a:ext cx="8382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48" name="投資及び出資金平均値テキスト"/>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49" name="フローチャート: 判断 748"/>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157683</xdr:rowOff>
    </xdr:from>
    <xdr:to>
      <xdr:col>111</xdr:col>
      <xdr:colOff>177800</xdr:colOff>
      <xdr:row>39</xdr:row>
      <xdr:rowOff>43079</xdr:rowOff>
    </xdr:to>
    <xdr:cxnSp macro="">
      <xdr:nvCxnSpPr>
        <xdr:cNvPr id="750" name="直線コネクタ 749"/>
        <xdr:cNvCxnSpPr/>
      </xdr:nvCxnSpPr>
      <xdr:spPr>
        <a:xfrm flipV="1">
          <a:off x="20434300" y="6329883"/>
          <a:ext cx="889000" cy="3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1" name="フローチャート: 判断 750"/>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161891</xdr:rowOff>
    </xdr:from>
    <xdr:ext cx="469744" cy="259045"/>
    <xdr:sp macro="" textlink="">
      <xdr:nvSpPr>
        <xdr:cNvPr id="752" name="テキスト ボックス 751"/>
        <xdr:cNvSpPr txBox="1"/>
      </xdr:nvSpPr>
      <xdr:spPr>
        <a:xfrm>
          <a:off x="21088428" y="66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43079</xdr:rowOff>
    </xdr:from>
    <xdr:to>
      <xdr:col>107</xdr:col>
      <xdr:colOff>50800</xdr:colOff>
      <xdr:row>39</xdr:row>
      <xdr:rowOff>43155</xdr:rowOff>
    </xdr:to>
    <xdr:cxnSp macro="">
      <xdr:nvCxnSpPr>
        <xdr:cNvPr id="753" name="直線コネクタ 752"/>
        <xdr:cNvCxnSpPr/>
      </xdr:nvCxnSpPr>
      <xdr:spPr>
        <a:xfrm flipV="1">
          <a:off x="19545300" y="672962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4" name="フローチャート: 判断 753"/>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5" name="テキスト ボックス 754"/>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43155</xdr:rowOff>
    </xdr:from>
    <xdr:to>
      <xdr:col>102</xdr:col>
      <xdr:colOff>114300</xdr:colOff>
      <xdr:row>39</xdr:row>
      <xdr:rowOff>43155</xdr:rowOff>
    </xdr:to>
    <xdr:cxnSp macro="">
      <xdr:nvCxnSpPr>
        <xdr:cNvPr id="756" name="直線コネクタ 755"/>
        <xdr:cNvCxnSpPr/>
      </xdr:nvCxnSpPr>
      <xdr:spPr>
        <a:xfrm>
          <a:off x="18656300" y="672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57" name="フローチャート: 判断 756"/>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58" name="テキスト ボックス 757"/>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59" name="フローチャート: 判断 758"/>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0" name="テキスト ボックス 759"/>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95072</xdr:rowOff>
    </xdr:from>
    <xdr:to>
      <xdr:col>116</xdr:col>
      <xdr:colOff>114300</xdr:colOff>
      <xdr:row>38</xdr:row>
      <xdr:rowOff>25222</xdr:rowOff>
    </xdr:to>
    <xdr:sp macro="" textlink="">
      <xdr:nvSpPr>
        <xdr:cNvPr id="766" name="楕円 765"/>
        <xdr:cNvSpPr/>
      </xdr:nvSpPr>
      <xdr:spPr>
        <a:xfrm>
          <a:off x="221107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117949</xdr:rowOff>
    </xdr:from>
    <xdr:ext cx="469744" cy="259045"/>
    <xdr:sp macro="" textlink="">
      <xdr:nvSpPr>
        <xdr:cNvPr id="767" name="投資及び出資金該当値テキスト"/>
        <xdr:cNvSpPr txBox="1"/>
      </xdr:nvSpPr>
      <xdr:spPr>
        <a:xfrm>
          <a:off x="22212300" y="629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106883</xdr:rowOff>
    </xdr:from>
    <xdr:to>
      <xdr:col>112</xdr:col>
      <xdr:colOff>38100</xdr:colOff>
      <xdr:row>37</xdr:row>
      <xdr:rowOff>37033</xdr:rowOff>
    </xdr:to>
    <xdr:sp macro="" textlink="">
      <xdr:nvSpPr>
        <xdr:cNvPr id="768" name="楕円 767"/>
        <xdr:cNvSpPr/>
      </xdr:nvSpPr>
      <xdr:spPr>
        <a:xfrm>
          <a:off x="21272500" y="62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53560</xdr:rowOff>
    </xdr:from>
    <xdr:ext cx="469744" cy="259045"/>
    <xdr:sp macro="" textlink="">
      <xdr:nvSpPr>
        <xdr:cNvPr id="769" name="テキスト ボックス 768"/>
        <xdr:cNvSpPr txBox="1"/>
      </xdr:nvSpPr>
      <xdr:spPr>
        <a:xfrm>
          <a:off x="21088428" y="605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163729</xdr:rowOff>
    </xdr:from>
    <xdr:to>
      <xdr:col>107</xdr:col>
      <xdr:colOff>101600</xdr:colOff>
      <xdr:row>39</xdr:row>
      <xdr:rowOff>93879</xdr:rowOff>
    </xdr:to>
    <xdr:sp macro="" textlink="">
      <xdr:nvSpPr>
        <xdr:cNvPr id="770" name="楕円 769"/>
        <xdr:cNvSpPr/>
      </xdr:nvSpPr>
      <xdr:spPr>
        <a:xfrm>
          <a:off x="20383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85006</xdr:rowOff>
    </xdr:from>
    <xdr:ext cx="313932" cy="259045"/>
    <xdr:sp macro="" textlink="">
      <xdr:nvSpPr>
        <xdr:cNvPr id="771" name="テキスト ボックス 770"/>
        <xdr:cNvSpPr txBox="1"/>
      </xdr:nvSpPr>
      <xdr:spPr>
        <a:xfrm>
          <a:off x="20277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163805</xdr:rowOff>
    </xdr:from>
    <xdr:to>
      <xdr:col>102</xdr:col>
      <xdr:colOff>165100</xdr:colOff>
      <xdr:row>39</xdr:row>
      <xdr:rowOff>93955</xdr:rowOff>
    </xdr:to>
    <xdr:sp macro="" textlink="">
      <xdr:nvSpPr>
        <xdr:cNvPr id="772" name="楕円 771"/>
        <xdr:cNvSpPr/>
      </xdr:nvSpPr>
      <xdr:spPr>
        <a:xfrm>
          <a:off x="19494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85082</xdr:rowOff>
    </xdr:from>
    <xdr:ext cx="313932" cy="259045"/>
    <xdr:sp macro="" textlink="">
      <xdr:nvSpPr>
        <xdr:cNvPr id="773" name="テキスト ボックス 772"/>
        <xdr:cNvSpPr txBox="1"/>
      </xdr:nvSpPr>
      <xdr:spPr>
        <a:xfrm>
          <a:off x="19388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163805</xdr:rowOff>
    </xdr:from>
    <xdr:to>
      <xdr:col>98</xdr:col>
      <xdr:colOff>38100</xdr:colOff>
      <xdr:row>39</xdr:row>
      <xdr:rowOff>93955</xdr:rowOff>
    </xdr:to>
    <xdr:sp macro="" textlink="">
      <xdr:nvSpPr>
        <xdr:cNvPr id="774" name="楕円 773"/>
        <xdr:cNvSpPr/>
      </xdr:nvSpPr>
      <xdr:spPr>
        <a:xfrm>
          <a:off x="18605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85082</xdr:rowOff>
    </xdr:from>
    <xdr:ext cx="313932" cy="259045"/>
    <xdr:sp macro="" textlink="">
      <xdr:nvSpPr>
        <xdr:cNvPr id="775" name="テキスト ボックス 774"/>
        <xdr:cNvSpPr txBox="1"/>
      </xdr:nvSpPr>
      <xdr:spPr>
        <a:xfrm>
          <a:off x="18499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799" name="直線コネクタ 798"/>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2"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3" name="直線コネクタ 802"/>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5245</xdr:rowOff>
    </xdr:from>
    <xdr:to>
      <xdr:col>116</xdr:col>
      <xdr:colOff>63500</xdr:colOff>
      <xdr:row>50</xdr:row>
      <xdr:rowOff>49175</xdr:rowOff>
    </xdr:to>
    <xdr:cxnSp macro="">
      <xdr:nvCxnSpPr>
        <xdr:cNvPr id="804" name="直線コネクタ 803"/>
        <xdr:cNvCxnSpPr/>
      </xdr:nvCxnSpPr>
      <xdr:spPr>
        <a:xfrm flipV="1">
          <a:off x="21323300" y="8577745"/>
          <a:ext cx="838200" cy="4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5" name="貸付金平均値テキスト"/>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6" name="フローチャート: 判断 805"/>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49175</xdr:rowOff>
    </xdr:from>
    <xdr:to>
      <xdr:col>111</xdr:col>
      <xdr:colOff>177800</xdr:colOff>
      <xdr:row>50</xdr:row>
      <xdr:rowOff>72987</xdr:rowOff>
    </xdr:to>
    <xdr:cxnSp macro="">
      <xdr:nvCxnSpPr>
        <xdr:cNvPr id="807" name="直線コネクタ 806"/>
        <xdr:cNvCxnSpPr/>
      </xdr:nvCxnSpPr>
      <xdr:spPr>
        <a:xfrm flipV="1">
          <a:off x="20434300" y="8621675"/>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08" name="フローチャート: 判断 807"/>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09" name="テキスト ボックス 808"/>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44069</xdr:rowOff>
    </xdr:from>
    <xdr:to>
      <xdr:col>107</xdr:col>
      <xdr:colOff>50800</xdr:colOff>
      <xdr:row>50</xdr:row>
      <xdr:rowOff>72987</xdr:rowOff>
    </xdr:to>
    <xdr:cxnSp macro="">
      <xdr:nvCxnSpPr>
        <xdr:cNvPr id="810" name="直線コネクタ 809"/>
        <xdr:cNvCxnSpPr/>
      </xdr:nvCxnSpPr>
      <xdr:spPr>
        <a:xfrm>
          <a:off x="19545300" y="8616569"/>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1" name="フローチャート: 判断 810"/>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12" name="テキスト ボックス 811"/>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44069</xdr:rowOff>
    </xdr:from>
    <xdr:to>
      <xdr:col>102</xdr:col>
      <xdr:colOff>114300</xdr:colOff>
      <xdr:row>53</xdr:row>
      <xdr:rowOff>168504</xdr:rowOff>
    </xdr:to>
    <xdr:cxnSp macro="">
      <xdr:nvCxnSpPr>
        <xdr:cNvPr id="813" name="直線コネクタ 812"/>
        <xdr:cNvCxnSpPr/>
      </xdr:nvCxnSpPr>
      <xdr:spPr>
        <a:xfrm flipV="1">
          <a:off x="18656300" y="8616569"/>
          <a:ext cx="889000" cy="6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4" name="フローチャート: 判断 813"/>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15" name="テキスト ボックス 814"/>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16" name="フローチャート: 判断 815"/>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17" name="テキスト ボックス 816"/>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125895</xdr:rowOff>
    </xdr:from>
    <xdr:to>
      <xdr:col>116</xdr:col>
      <xdr:colOff>114300</xdr:colOff>
      <xdr:row>50</xdr:row>
      <xdr:rowOff>56045</xdr:rowOff>
    </xdr:to>
    <xdr:sp macro="" textlink="">
      <xdr:nvSpPr>
        <xdr:cNvPr id="823" name="楕円 822"/>
        <xdr:cNvSpPr/>
      </xdr:nvSpPr>
      <xdr:spPr>
        <a:xfrm>
          <a:off x="22110700" y="852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78922</xdr:rowOff>
    </xdr:from>
    <xdr:ext cx="534377" cy="259045"/>
    <xdr:sp macro="" textlink="">
      <xdr:nvSpPr>
        <xdr:cNvPr id="824" name="貸付金該当値テキスト"/>
        <xdr:cNvSpPr txBox="1"/>
      </xdr:nvSpPr>
      <xdr:spPr>
        <a:xfrm>
          <a:off x="22212300" y="847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169825</xdr:rowOff>
    </xdr:from>
    <xdr:to>
      <xdr:col>112</xdr:col>
      <xdr:colOff>38100</xdr:colOff>
      <xdr:row>50</xdr:row>
      <xdr:rowOff>99975</xdr:rowOff>
    </xdr:to>
    <xdr:sp macro="" textlink="">
      <xdr:nvSpPr>
        <xdr:cNvPr id="825" name="楕円 824"/>
        <xdr:cNvSpPr/>
      </xdr:nvSpPr>
      <xdr:spPr>
        <a:xfrm>
          <a:off x="21272500" y="857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116502</xdr:rowOff>
    </xdr:from>
    <xdr:ext cx="534377" cy="259045"/>
    <xdr:sp macro="" textlink="">
      <xdr:nvSpPr>
        <xdr:cNvPr id="826" name="テキスト ボックス 825"/>
        <xdr:cNvSpPr txBox="1"/>
      </xdr:nvSpPr>
      <xdr:spPr>
        <a:xfrm>
          <a:off x="21056111" y="834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22187</xdr:rowOff>
    </xdr:from>
    <xdr:to>
      <xdr:col>107</xdr:col>
      <xdr:colOff>101600</xdr:colOff>
      <xdr:row>50</xdr:row>
      <xdr:rowOff>123787</xdr:rowOff>
    </xdr:to>
    <xdr:sp macro="" textlink="">
      <xdr:nvSpPr>
        <xdr:cNvPr id="827" name="楕円 826"/>
        <xdr:cNvSpPr/>
      </xdr:nvSpPr>
      <xdr:spPr>
        <a:xfrm>
          <a:off x="20383500" y="85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48</xdr:row>
      <xdr:rowOff>140314</xdr:rowOff>
    </xdr:from>
    <xdr:ext cx="534377" cy="259045"/>
    <xdr:sp macro="" textlink="">
      <xdr:nvSpPr>
        <xdr:cNvPr id="828" name="テキスト ボックス 827"/>
        <xdr:cNvSpPr txBox="1"/>
      </xdr:nvSpPr>
      <xdr:spPr>
        <a:xfrm>
          <a:off x="20167111" y="836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49</xdr:row>
      <xdr:rowOff>164719</xdr:rowOff>
    </xdr:from>
    <xdr:to>
      <xdr:col>102</xdr:col>
      <xdr:colOff>165100</xdr:colOff>
      <xdr:row>50</xdr:row>
      <xdr:rowOff>94869</xdr:rowOff>
    </xdr:to>
    <xdr:sp macro="" textlink="">
      <xdr:nvSpPr>
        <xdr:cNvPr id="829" name="楕円 828"/>
        <xdr:cNvSpPr/>
      </xdr:nvSpPr>
      <xdr:spPr>
        <a:xfrm>
          <a:off x="19494500" y="85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111396</xdr:rowOff>
    </xdr:from>
    <xdr:ext cx="534377" cy="259045"/>
    <xdr:sp macro="" textlink="">
      <xdr:nvSpPr>
        <xdr:cNvPr id="830" name="テキスト ボックス 829"/>
        <xdr:cNvSpPr txBox="1"/>
      </xdr:nvSpPr>
      <xdr:spPr>
        <a:xfrm>
          <a:off x="19278111" y="834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117704</xdr:rowOff>
    </xdr:from>
    <xdr:to>
      <xdr:col>98</xdr:col>
      <xdr:colOff>38100</xdr:colOff>
      <xdr:row>54</xdr:row>
      <xdr:rowOff>47854</xdr:rowOff>
    </xdr:to>
    <xdr:sp macro="" textlink="">
      <xdr:nvSpPr>
        <xdr:cNvPr id="831" name="楕円 830"/>
        <xdr:cNvSpPr/>
      </xdr:nvSpPr>
      <xdr:spPr>
        <a:xfrm>
          <a:off x="18605500" y="920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64381</xdr:rowOff>
    </xdr:from>
    <xdr:ext cx="534377" cy="259045"/>
    <xdr:sp macro="" textlink="">
      <xdr:nvSpPr>
        <xdr:cNvPr id="832" name="テキスト ボックス 831"/>
        <xdr:cNvSpPr txBox="1"/>
      </xdr:nvSpPr>
      <xdr:spPr>
        <a:xfrm>
          <a:off x="18389111" y="89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4" name="直線コネクタ 84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5" name="テキスト ボックス 84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6" name="直線コネクタ 84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7" name="テキスト ボックス 84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8" name="直線コネクタ 84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9" name="テキスト ボックス 84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0" name="直線コネクタ 84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1" name="テキスト ボックス 85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2" name="直線コネクタ 85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3" name="テキスト ボックス 85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4" name="直線コネクタ 85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5" name="テキスト ボックス 85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59" name="直線コネクタ 858"/>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0"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1" name="直線コネクタ 860"/>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2"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3" name="直線コネクタ 862"/>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287</xdr:rowOff>
    </xdr:from>
    <xdr:to>
      <xdr:col>116</xdr:col>
      <xdr:colOff>63500</xdr:colOff>
      <xdr:row>75</xdr:row>
      <xdr:rowOff>33401</xdr:rowOff>
    </xdr:to>
    <xdr:cxnSp macro="">
      <xdr:nvCxnSpPr>
        <xdr:cNvPr id="864" name="直線コネクタ 863"/>
        <xdr:cNvCxnSpPr/>
      </xdr:nvCxnSpPr>
      <xdr:spPr>
        <a:xfrm flipV="1">
          <a:off x="21323300" y="12859037"/>
          <a:ext cx="8382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5" name="繰出金平均値テキスト"/>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6" name="フローチャート: 判断 865"/>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132776</xdr:rowOff>
    </xdr:from>
    <xdr:to>
      <xdr:col>111</xdr:col>
      <xdr:colOff>177800</xdr:colOff>
      <xdr:row>75</xdr:row>
      <xdr:rowOff>33401</xdr:rowOff>
    </xdr:to>
    <xdr:cxnSp macro="">
      <xdr:nvCxnSpPr>
        <xdr:cNvPr id="867" name="直線コネクタ 866"/>
        <xdr:cNvCxnSpPr/>
      </xdr:nvCxnSpPr>
      <xdr:spPr>
        <a:xfrm>
          <a:off x="20434300" y="12477176"/>
          <a:ext cx="889000" cy="4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68" name="フローチャート: 判断 867"/>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171046</xdr:rowOff>
    </xdr:from>
    <xdr:ext cx="534377" cy="259045"/>
    <xdr:sp macro="" textlink="">
      <xdr:nvSpPr>
        <xdr:cNvPr id="869" name="テキスト ボックス 868"/>
        <xdr:cNvSpPr txBox="1"/>
      </xdr:nvSpPr>
      <xdr:spPr>
        <a:xfrm>
          <a:off x="21056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132776</xdr:rowOff>
    </xdr:from>
    <xdr:to>
      <xdr:col>107</xdr:col>
      <xdr:colOff>50800</xdr:colOff>
      <xdr:row>73</xdr:row>
      <xdr:rowOff>116742</xdr:rowOff>
    </xdr:to>
    <xdr:cxnSp macro="">
      <xdr:nvCxnSpPr>
        <xdr:cNvPr id="870" name="直線コネクタ 869"/>
        <xdr:cNvCxnSpPr/>
      </xdr:nvCxnSpPr>
      <xdr:spPr>
        <a:xfrm flipV="1">
          <a:off x="19545300" y="12477176"/>
          <a:ext cx="889000" cy="15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1" name="フローチャート: 判断 870"/>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2" name="テキスト ボックス 871"/>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59559</xdr:rowOff>
    </xdr:from>
    <xdr:to>
      <xdr:col>102</xdr:col>
      <xdr:colOff>114300</xdr:colOff>
      <xdr:row>73</xdr:row>
      <xdr:rowOff>116742</xdr:rowOff>
    </xdr:to>
    <xdr:cxnSp macro="">
      <xdr:nvCxnSpPr>
        <xdr:cNvPr id="873" name="直線コネクタ 872"/>
        <xdr:cNvCxnSpPr/>
      </xdr:nvCxnSpPr>
      <xdr:spPr>
        <a:xfrm>
          <a:off x="18656300" y="12575409"/>
          <a:ext cx="889000" cy="5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4" name="フローチャート: 判断 873"/>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5" name="テキスト ボックス 874"/>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76" name="フローチャート: 判断 875"/>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77" name="テキスト ボックス 876"/>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120937</xdr:rowOff>
    </xdr:from>
    <xdr:to>
      <xdr:col>116</xdr:col>
      <xdr:colOff>114300</xdr:colOff>
      <xdr:row>75</xdr:row>
      <xdr:rowOff>51087</xdr:rowOff>
    </xdr:to>
    <xdr:sp macro="" textlink="">
      <xdr:nvSpPr>
        <xdr:cNvPr id="883" name="楕円 882"/>
        <xdr:cNvSpPr/>
      </xdr:nvSpPr>
      <xdr:spPr>
        <a:xfrm>
          <a:off x="22110700" y="128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143814</xdr:rowOff>
    </xdr:from>
    <xdr:ext cx="534377" cy="259045"/>
    <xdr:sp macro="" textlink="">
      <xdr:nvSpPr>
        <xdr:cNvPr id="884" name="繰出金該当値テキスト"/>
        <xdr:cNvSpPr txBox="1"/>
      </xdr:nvSpPr>
      <xdr:spPr>
        <a:xfrm>
          <a:off x="22212300" y="1265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154051</xdr:rowOff>
    </xdr:from>
    <xdr:to>
      <xdr:col>112</xdr:col>
      <xdr:colOff>38100</xdr:colOff>
      <xdr:row>75</xdr:row>
      <xdr:rowOff>84201</xdr:rowOff>
    </xdr:to>
    <xdr:sp macro="" textlink="">
      <xdr:nvSpPr>
        <xdr:cNvPr id="885" name="楕円 884"/>
        <xdr:cNvSpPr/>
      </xdr:nvSpPr>
      <xdr:spPr>
        <a:xfrm>
          <a:off x="21272500" y="128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100728</xdr:rowOff>
    </xdr:from>
    <xdr:ext cx="534377" cy="259045"/>
    <xdr:sp macro="" textlink="">
      <xdr:nvSpPr>
        <xdr:cNvPr id="886" name="テキスト ボックス 885"/>
        <xdr:cNvSpPr txBox="1"/>
      </xdr:nvSpPr>
      <xdr:spPr>
        <a:xfrm>
          <a:off x="21056111" y="1261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81976</xdr:rowOff>
    </xdr:from>
    <xdr:to>
      <xdr:col>107</xdr:col>
      <xdr:colOff>101600</xdr:colOff>
      <xdr:row>73</xdr:row>
      <xdr:rowOff>12126</xdr:rowOff>
    </xdr:to>
    <xdr:sp macro="" textlink="">
      <xdr:nvSpPr>
        <xdr:cNvPr id="887" name="楕円 886"/>
        <xdr:cNvSpPr/>
      </xdr:nvSpPr>
      <xdr:spPr>
        <a:xfrm>
          <a:off x="20383500" y="124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28653</xdr:rowOff>
    </xdr:from>
    <xdr:ext cx="534377" cy="259045"/>
    <xdr:sp macro="" textlink="">
      <xdr:nvSpPr>
        <xdr:cNvPr id="888" name="テキスト ボックス 887"/>
        <xdr:cNvSpPr txBox="1"/>
      </xdr:nvSpPr>
      <xdr:spPr>
        <a:xfrm>
          <a:off x="20167111" y="1220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65942</xdr:rowOff>
    </xdr:from>
    <xdr:to>
      <xdr:col>102</xdr:col>
      <xdr:colOff>165100</xdr:colOff>
      <xdr:row>73</xdr:row>
      <xdr:rowOff>167542</xdr:rowOff>
    </xdr:to>
    <xdr:sp macro="" textlink="">
      <xdr:nvSpPr>
        <xdr:cNvPr id="889" name="楕円 888"/>
        <xdr:cNvSpPr/>
      </xdr:nvSpPr>
      <xdr:spPr>
        <a:xfrm>
          <a:off x="19494500" y="1258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12619</xdr:rowOff>
    </xdr:from>
    <xdr:ext cx="534377" cy="259045"/>
    <xdr:sp macro="" textlink="">
      <xdr:nvSpPr>
        <xdr:cNvPr id="890" name="テキスト ボックス 889"/>
        <xdr:cNvSpPr txBox="1"/>
      </xdr:nvSpPr>
      <xdr:spPr>
        <a:xfrm>
          <a:off x="19278111" y="1235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8759</xdr:rowOff>
    </xdr:from>
    <xdr:to>
      <xdr:col>98</xdr:col>
      <xdr:colOff>38100</xdr:colOff>
      <xdr:row>73</xdr:row>
      <xdr:rowOff>110359</xdr:rowOff>
    </xdr:to>
    <xdr:sp macro="" textlink="">
      <xdr:nvSpPr>
        <xdr:cNvPr id="891" name="楕円 890"/>
        <xdr:cNvSpPr/>
      </xdr:nvSpPr>
      <xdr:spPr>
        <a:xfrm>
          <a:off x="18605500" y="1252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126886</xdr:rowOff>
    </xdr:from>
    <xdr:ext cx="534377" cy="259045"/>
    <xdr:sp macro="" textlink="">
      <xdr:nvSpPr>
        <xdr:cNvPr id="892" name="テキスト ボックス 891"/>
        <xdr:cNvSpPr txBox="1"/>
      </xdr:nvSpPr>
      <xdr:spPr>
        <a:xfrm>
          <a:off x="18389111" y="1229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727,664</a:t>
          </a:r>
          <a:r>
            <a:rPr kumimoji="1" lang="ja-JP" altLang="en-US" sz="1100">
              <a:latin typeface="ＭＳ Ｐゴシック" panose="020B0600070205080204" pitchFamily="50" charset="-128"/>
              <a:ea typeface="ＭＳ Ｐゴシック" panose="020B0600070205080204" pitchFamily="50" charset="-128"/>
            </a:rPr>
            <a:t>円となっている。類似団体平均と比較し突出して高水準となっている項目は維持補修費、扶助費、補助費等、普通建設事業費（更新整備）、公債費、積立金、貸付金である。</a:t>
          </a:r>
        </a:p>
        <a:p>
          <a:r>
            <a:rPr kumimoji="1" lang="ja-JP" altLang="en-US" sz="1100">
              <a:latin typeface="ＭＳ Ｐゴシック" panose="020B0600070205080204" pitchFamily="50" charset="-128"/>
              <a:ea typeface="ＭＳ Ｐゴシック" panose="020B0600070205080204" pitchFamily="50" charset="-128"/>
            </a:rPr>
            <a:t>維持補修費は、住民一人当たり</a:t>
          </a:r>
          <a:r>
            <a:rPr kumimoji="1" lang="en-US" altLang="ja-JP" sz="1100">
              <a:latin typeface="ＭＳ Ｐゴシック" panose="020B0600070205080204" pitchFamily="50" charset="-128"/>
              <a:ea typeface="ＭＳ Ｐゴシック" panose="020B0600070205080204" pitchFamily="50" charset="-128"/>
            </a:rPr>
            <a:t>19,557</a:t>
          </a:r>
          <a:r>
            <a:rPr kumimoji="1" lang="ja-JP" altLang="en-US" sz="1100">
              <a:latin typeface="ＭＳ Ｐゴシック" panose="020B0600070205080204" pitchFamily="50" charset="-128"/>
              <a:ea typeface="ＭＳ Ｐゴシック" panose="020B0600070205080204" pitchFamily="50" charset="-128"/>
            </a:rPr>
            <a:t>円と類似団体平均の約</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倍となっている。令和３年度は前年度に引き続き大雪による除排雪経費の負担が大きく、天候による変動要素が行政経営に深刻な影響を及ぼす。</a:t>
          </a:r>
        </a:p>
        <a:p>
          <a:r>
            <a:rPr kumimoji="1" lang="ja-JP" altLang="en-US" sz="1100">
              <a:latin typeface="ＭＳ Ｐゴシック" panose="020B0600070205080204" pitchFamily="50" charset="-128"/>
              <a:ea typeface="ＭＳ Ｐゴシック" panose="020B0600070205080204" pitchFamily="50" charset="-128"/>
            </a:rPr>
            <a:t>扶助費は、住民一人あたり</a:t>
          </a:r>
          <a:r>
            <a:rPr kumimoji="1" lang="en-US" altLang="ja-JP" sz="1100">
              <a:latin typeface="ＭＳ Ｐゴシック" panose="020B0600070205080204" pitchFamily="50" charset="-128"/>
              <a:ea typeface="ＭＳ Ｐゴシック" panose="020B0600070205080204" pitchFamily="50" charset="-128"/>
            </a:rPr>
            <a:t>159,604</a:t>
          </a:r>
          <a:r>
            <a:rPr kumimoji="1" lang="ja-JP" altLang="en-US" sz="1100">
              <a:latin typeface="ＭＳ Ｐゴシック" panose="020B0600070205080204" pitchFamily="50" charset="-128"/>
              <a:ea typeface="ＭＳ Ｐゴシック" panose="020B0600070205080204" pitchFamily="50" charset="-128"/>
            </a:rPr>
            <a:t>円と類似団体の約</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倍となっている。令和３年度は住民税非課税世帯等に対する臨時特別給付金等の増加により、前年度から増となった。</a:t>
          </a:r>
        </a:p>
        <a:p>
          <a:r>
            <a:rPr kumimoji="1" lang="ja-JP" altLang="en-US" sz="1100">
              <a:latin typeface="ＭＳ Ｐゴシック" panose="020B0600070205080204" pitchFamily="50" charset="-128"/>
              <a:ea typeface="ＭＳ Ｐゴシック" panose="020B0600070205080204" pitchFamily="50" charset="-128"/>
            </a:rPr>
            <a:t>補助費等は、住民一人当たり</a:t>
          </a:r>
          <a:r>
            <a:rPr kumimoji="1" lang="en-US" altLang="ja-JP" sz="1100">
              <a:latin typeface="ＭＳ Ｐゴシック" panose="020B0600070205080204" pitchFamily="50" charset="-128"/>
              <a:ea typeface="ＭＳ Ｐゴシック" panose="020B0600070205080204" pitchFamily="50" charset="-128"/>
            </a:rPr>
            <a:t>131,715</a:t>
          </a:r>
          <a:r>
            <a:rPr kumimoji="1" lang="ja-JP" altLang="en-US" sz="1100">
              <a:latin typeface="ＭＳ Ｐゴシック" panose="020B0600070205080204" pitchFamily="50" charset="-128"/>
              <a:ea typeface="ＭＳ Ｐゴシック" panose="020B0600070205080204" pitchFamily="50" charset="-128"/>
            </a:rPr>
            <a:t>円と類似団体平均の約</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倍となっている。また、一部事務組合への負担については、その推移を注視し負担規模の適正化に十分留意していく。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普通建設事業（更新整備）は、住民一人当たり</a:t>
          </a:r>
          <a:r>
            <a:rPr kumimoji="1" lang="en-US" altLang="ja-JP" sz="1100">
              <a:latin typeface="ＭＳ Ｐゴシック" panose="020B0600070205080204" pitchFamily="50" charset="-128"/>
              <a:ea typeface="ＭＳ Ｐゴシック" panose="020B0600070205080204" pitchFamily="50" charset="-128"/>
            </a:rPr>
            <a:t>60,199</a:t>
          </a:r>
          <a:r>
            <a:rPr kumimoji="1" lang="ja-JP" altLang="en-US" sz="1100">
              <a:latin typeface="ＭＳ Ｐゴシック" panose="020B0600070205080204" pitchFamily="50" charset="-128"/>
              <a:ea typeface="ＭＳ Ｐゴシック" panose="020B0600070205080204" pitchFamily="50" charset="-128"/>
            </a:rPr>
            <a:t>円と類似団体平均の約</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倍となっている。更新整備については、廃止・縮小・再構築を進めていくよう努める。　</a:t>
          </a: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60,613</a:t>
          </a:r>
          <a:r>
            <a:rPr kumimoji="1" lang="ja-JP" altLang="en-US" sz="1100">
              <a:latin typeface="ＭＳ Ｐゴシック" panose="020B0600070205080204" pitchFamily="50" charset="-128"/>
              <a:ea typeface="ＭＳ Ｐゴシック" panose="020B0600070205080204" pitchFamily="50" charset="-128"/>
            </a:rPr>
            <a:t>円と類似団体平均の約</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倍となっている。将来世代に過度な負担を残さないよう、普通建設事業の厳選・精査、補助金の積極的な活用により新規発行債を抑制し、指標の改善に努める。</a:t>
          </a:r>
        </a:p>
        <a:p>
          <a:r>
            <a:rPr kumimoji="1" lang="ja-JP" altLang="en-US" sz="1100">
              <a:latin typeface="ＭＳ Ｐゴシック" panose="020B0600070205080204" pitchFamily="50" charset="-128"/>
              <a:ea typeface="ＭＳ Ｐゴシック" panose="020B0600070205080204" pitchFamily="50" charset="-128"/>
            </a:rPr>
            <a:t>また、貸付金は一時借入金利子低減のための一部事務組合下北医療センターへの短期貸付金、積立金は電源立地地域対策交付金を財源とした地域振興基金積立て等により類似団体平均との差が大き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青森県むつ市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54,967
54,825
864.20
40,763,452
39,997,499
682,776
18,004,122
37,286,851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15.0
122.3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93523</xdr:rowOff>
    </xdr:from>
    <xdr:to>
      <xdr:col>24</xdr:col>
      <xdr:colOff>63500</xdr:colOff>
      <xdr:row>33</xdr:row>
      <xdr:rowOff>97181</xdr:rowOff>
    </xdr:to>
    <xdr:cxnSp macro="">
      <xdr:nvCxnSpPr>
        <xdr:cNvPr id="59" name="直線コネクタ 58"/>
        <xdr:cNvCxnSpPr/>
      </xdr:nvCxnSpPr>
      <xdr:spPr>
        <a:xfrm>
          <a:off x="3797300" y="5751373"/>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154331</xdr:rowOff>
    </xdr:from>
    <xdr:to>
      <xdr:col>19</xdr:col>
      <xdr:colOff>177800</xdr:colOff>
      <xdr:row>33</xdr:row>
      <xdr:rowOff>93523</xdr:rowOff>
    </xdr:to>
    <xdr:cxnSp macro="">
      <xdr:nvCxnSpPr>
        <xdr:cNvPr id="62" name="直線コネクタ 61"/>
        <xdr:cNvCxnSpPr/>
      </xdr:nvCxnSpPr>
      <xdr:spPr>
        <a:xfrm>
          <a:off x="2908300" y="5640731"/>
          <a:ext cx="8890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51003</xdr:rowOff>
    </xdr:from>
    <xdr:to>
      <xdr:col>15</xdr:col>
      <xdr:colOff>50800</xdr:colOff>
      <xdr:row>32</xdr:row>
      <xdr:rowOff>154331</xdr:rowOff>
    </xdr:to>
    <xdr:cxnSp macro="">
      <xdr:nvCxnSpPr>
        <xdr:cNvPr id="65" name="直線コネクタ 64"/>
        <xdr:cNvCxnSpPr/>
      </xdr:nvCxnSpPr>
      <xdr:spPr>
        <a:xfrm>
          <a:off x="2019300" y="5537403"/>
          <a:ext cx="8890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51003</xdr:rowOff>
    </xdr:from>
    <xdr:to>
      <xdr:col>10</xdr:col>
      <xdr:colOff>114300</xdr:colOff>
      <xdr:row>32</xdr:row>
      <xdr:rowOff>87579</xdr:rowOff>
    </xdr:to>
    <xdr:cxnSp macro="">
      <xdr:nvCxnSpPr>
        <xdr:cNvPr id="68" name="直線コネクタ 67"/>
        <xdr:cNvCxnSpPr/>
      </xdr:nvCxnSpPr>
      <xdr:spPr>
        <a:xfrm flipV="1">
          <a:off x="1130300" y="553740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46381</xdr:rowOff>
    </xdr:from>
    <xdr:to>
      <xdr:col>24</xdr:col>
      <xdr:colOff>114300</xdr:colOff>
      <xdr:row>33</xdr:row>
      <xdr:rowOff>147981</xdr:rowOff>
    </xdr:to>
    <xdr:sp macro="" textlink="">
      <xdr:nvSpPr>
        <xdr:cNvPr id="78" name="楕円 77"/>
        <xdr:cNvSpPr/>
      </xdr:nvSpPr>
      <xdr:spPr>
        <a:xfrm>
          <a:off x="4584700" y="57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69258</xdr:rowOff>
    </xdr:from>
    <xdr:ext cx="469744" cy="259045"/>
    <xdr:sp macro="" textlink="">
      <xdr:nvSpPr>
        <xdr:cNvPr id="79" name="議会費該当値テキスト"/>
        <xdr:cNvSpPr txBox="1"/>
      </xdr:nvSpPr>
      <xdr:spPr>
        <a:xfrm>
          <a:off x="4686300" y="555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42723</xdr:rowOff>
    </xdr:from>
    <xdr:to>
      <xdr:col>20</xdr:col>
      <xdr:colOff>38100</xdr:colOff>
      <xdr:row>33</xdr:row>
      <xdr:rowOff>144323</xdr:rowOff>
    </xdr:to>
    <xdr:sp macro="" textlink="">
      <xdr:nvSpPr>
        <xdr:cNvPr id="80" name="楕円 79"/>
        <xdr:cNvSpPr/>
      </xdr:nvSpPr>
      <xdr:spPr>
        <a:xfrm>
          <a:off x="3746500" y="57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160850</xdr:rowOff>
    </xdr:from>
    <xdr:ext cx="469744" cy="259045"/>
    <xdr:sp macro="" textlink="">
      <xdr:nvSpPr>
        <xdr:cNvPr id="81" name="テキスト ボックス 80"/>
        <xdr:cNvSpPr txBox="1"/>
      </xdr:nvSpPr>
      <xdr:spPr>
        <a:xfrm>
          <a:off x="3562428" y="547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103531</xdr:rowOff>
    </xdr:from>
    <xdr:to>
      <xdr:col>15</xdr:col>
      <xdr:colOff>101600</xdr:colOff>
      <xdr:row>33</xdr:row>
      <xdr:rowOff>33681</xdr:rowOff>
    </xdr:to>
    <xdr:sp macro="" textlink="">
      <xdr:nvSpPr>
        <xdr:cNvPr id="82" name="楕円 81"/>
        <xdr:cNvSpPr/>
      </xdr:nvSpPr>
      <xdr:spPr>
        <a:xfrm>
          <a:off x="2857500" y="55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50208</xdr:rowOff>
    </xdr:from>
    <xdr:ext cx="469744" cy="259045"/>
    <xdr:sp macro="" textlink="">
      <xdr:nvSpPr>
        <xdr:cNvPr id="83" name="テキスト ボックス 82"/>
        <xdr:cNvSpPr txBox="1"/>
      </xdr:nvSpPr>
      <xdr:spPr>
        <a:xfrm>
          <a:off x="2673428" y="536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203</xdr:rowOff>
    </xdr:from>
    <xdr:to>
      <xdr:col>10</xdr:col>
      <xdr:colOff>165100</xdr:colOff>
      <xdr:row>32</xdr:row>
      <xdr:rowOff>101803</xdr:rowOff>
    </xdr:to>
    <xdr:sp macro="" textlink="">
      <xdr:nvSpPr>
        <xdr:cNvPr id="84" name="楕円 83"/>
        <xdr:cNvSpPr/>
      </xdr:nvSpPr>
      <xdr:spPr>
        <a:xfrm>
          <a:off x="1968500" y="54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118330</xdr:rowOff>
    </xdr:from>
    <xdr:ext cx="469744" cy="259045"/>
    <xdr:sp macro="" textlink="">
      <xdr:nvSpPr>
        <xdr:cNvPr id="85" name="テキスト ボックス 84"/>
        <xdr:cNvSpPr txBox="1"/>
      </xdr:nvSpPr>
      <xdr:spPr>
        <a:xfrm>
          <a:off x="1784428" y="526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36779</xdr:rowOff>
    </xdr:from>
    <xdr:to>
      <xdr:col>6</xdr:col>
      <xdr:colOff>38100</xdr:colOff>
      <xdr:row>32</xdr:row>
      <xdr:rowOff>138379</xdr:rowOff>
    </xdr:to>
    <xdr:sp macro="" textlink="">
      <xdr:nvSpPr>
        <xdr:cNvPr id="86" name="楕円 85"/>
        <xdr:cNvSpPr/>
      </xdr:nvSpPr>
      <xdr:spPr>
        <a:xfrm>
          <a:off x="1079500" y="55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154906</xdr:rowOff>
    </xdr:from>
    <xdr:ext cx="469744" cy="259045"/>
    <xdr:sp macro="" textlink="">
      <xdr:nvSpPr>
        <xdr:cNvPr id="87" name="テキスト ボックス 86"/>
        <xdr:cNvSpPr txBox="1"/>
      </xdr:nvSpPr>
      <xdr:spPr>
        <a:xfrm>
          <a:off x="895428" y="529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104971</xdr:rowOff>
    </xdr:from>
    <xdr:to>
      <xdr:col>24</xdr:col>
      <xdr:colOff>63500</xdr:colOff>
      <xdr:row>55</xdr:row>
      <xdr:rowOff>107189</xdr:rowOff>
    </xdr:to>
    <xdr:cxnSp macro="">
      <xdr:nvCxnSpPr>
        <xdr:cNvPr id="114" name="直線コネクタ 113"/>
        <xdr:cNvCxnSpPr/>
      </xdr:nvCxnSpPr>
      <xdr:spPr>
        <a:xfrm>
          <a:off x="3797300" y="9191821"/>
          <a:ext cx="838200" cy="34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104971</xdr:rowOff>
    </xdr:from>
    <xdr:to>
      <xdr:col>19</xdr:col>
      <xdr:colOff>177800</xdr:colOff>
      <xdr:row>56</xdr:row>
      <xdr:rowOff>59799</xdr:rowOff>
    </xdr:to>
    <xdr:cxnSp macro="">
      <xdr:nvCxnSpPr>
        <xdr:cNvPr id="117" name="直線コネクタ 116"/>
        <xdr:cNvCxnSpPr/>
      </xdr:nvCxnSpPr>
      <xdr:spPr>
        <a:xfrm flipV="1">
          <a:off x="2908300" y="9191821"/>
          <a:ext cx="889000" cy="46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59799</xdr:rowOff>
    </xdr:from>
    <xdr:to>
      <xdr:col>15</xdr:col>
      <xdr:colOff>50800</xdr:colOff>
      <xdr:row>56</xdr:row>
      <xdr:rowOff>70402</xdr:rowOff>
    </xdr:to>
    <xdr:cxnSp macro="">
      <xdr:nvCxnSpPr>
        <xdr:cNvPr id="120" name="直線コネクタ 119"/>
        <xdr:cNvCxnSpPr/>
      </xdr:nvCxnSpPr>
      <xdr:spPr>
        <a:xfrm flipV="1">
          <a:off x="2019300" y="9660999"/>
          <a:ext cx="889000" cy="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70402</xdr:rowOff>
    </xdr:from>
    <xdr:to>
      <xdr:col>10</xdr:col>
      <xdr:colOff>114300</xdr:colOff>
      <xdr:row>56</xdr:row>
      <xdr:rowOff>72816</xdr:rowOff>
    </xdr:to>
    <xdr:cxnSp macro="">
      <xdr:nvCxnSpPr>
        <xdr:cNvPr id="123" name="直線コネクタ 122"/>
        <xdr:cNvCxnSpPr/>
      </xdr:nvCxnSpPr>
      <xdr:spPr>
        <a:xfrm flipV="1">
          <a:off x="1130300" y="9671602"/>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56389</xdr:rowOff>
    </xdr:from>
    <xdr:to>
      <xdr:col>24</xdr:col>
      <xdr:colOff>114300</xdr:colOff>
      <xdr:row>55</xdr:row>
      <xdr:rowOff>157989</xdr:rowOff>
    </xdr:to>
    <xdr:sp macro="" textlink="">
      <xdr:nvSpPr>
        <xdr:cNvPr id="133" name="楕円 132"/>
        <xdr:cNvSpPr/>
      </xdr:nvSpPr>
      <xdr:spPr>
        <a:xfrm>
          <a:off x="4584700" y="948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79266</xdr:rowOff>
    </xdr:from>
    <xdr:ext cx="599010" cy="259045"/>
    <xdr:sp macro="" textlink="">
      <xdr:nvSpPr>
        <xdr:cNvPr id="134" name="総務費該当値テキスト"/>
        <xdr:cNvSpPr txBox="1"/>
      </xdr:nvSpPr>
      <xdr:spPr>
        <a:xfrm>
          <a:off x="4686300" y="933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54171</xdr:rowOff>
    </xdr:from>
    <xdr:to>
      <xdr:col>20</xdr:col>
      <xdr:colOff>38100</xdr:colOff>
      <xdr:row>53</xdr:row>
      <xdr:rowOff>155771</xdr:rowOff>
    </xdr:to>
    <xdr:sp macro="" textlink="">
      <xdr:nvSpPr>
        <xdr:cNvPr id="135" name="楕円 134"/>
        <xdr:cNvSpPr/>
      </xdr:nvSpPr>
      <xdr:spPr>
        <a:xfrm>
          <a:off x="3746500" y="914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848</xdr:rowOff>
    </xdr:from>
    <xdr:ext cx="599010" cy="259045"/>
    <xdr:sp macro="" textlink="">
      <xdr:nvSpPr>
        <xdr:cNvPr id="136" name="テキスト ボックス 135"/>
        <xdr:cNvSpPr txBox="1"/>
      </xdr:nvSpPr>
      <xdr:spPr>
        <a:xfrm>
          <a:off x="3497795" y="891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8999</xdr:rowOff>
    </xdr:from>
    <xdr:to>
      <xdr:col>15</xdr:col>
      <xdr:colOff>101600</xdr:colOff>
      <xdr:row>56</xdr:row>
      <xdr:rowOff>110599</xdr:rowOff>
    </xdr:to>
    <xdr:sp macro="" textlink="">
      <xdr:nvSpPr>
        <xdr:cNvPr id="137" name="楕円 136"/>
        <xdr:cNvSpPr/>
      </xdr:nvSpPr>
      <xdr:spPr>
        <a:xfrm>
          <a:off x="2857500" y="96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127126</xdr:rowOff>
    </xdr:from>
    <xdr:ext cx="534377" cy="259045"/>
    <xdr:sp macro="" textlink="">
      <xdr:nvSpPr>
        <xdr:cNvPr id="138" name="テキスト ボックス 137"/>
        <xdr:cNvSpPr txBox="1"/>
      </xdr:nvSpPr>
      <xdr:spPr>
        <a:xfrm>
          <a:off x="2641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19602</xdr:rowOff>
    </xdr:from>
    <xdr:to>
      <xdr:col>10</xdr:col>
      <xdr:colOff>165100</xdr:colOff>
      <xdr:row>56</xdr:row>
      <xdr:rowOff>121202</xdr:rowOff>
    </xdr:to>
    <xdr:sp macro="" textlink="">
      <xdr:nvSpPr>
        <xdr:cNvPr id="139" name="楕円 138"/>
        <xdr:cNvSpPr/>
      </xdr:nvSpPr>
      <xdr:spPr>
        <a:xfrm>
          <a:off x="1968500" y="96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137729</xdr:rowOff>
    </xdr:from>
    <xdr:ext cx="534377" cy="259045"/>
    <xdr:sp macro="" textlink="">
      <xdr:nvSpPr>
        <xdr:cNvPr id="140" name="テキスト ボックス 139"/>
        <xdr:cNvSpPr txBox="1"/>
      </xdr:nvSpPr>
      <xdr:spPr>
        <a:xfrm>
          <a:off x="1752111" y="93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22016</xdr:rowOff>
    </xdr:from>
    <xdr:to>
      <xdr:col>6</xdr:col>
      <xdr:colOff>38100</xdr:colOff>
      <xdr:row>56</xdr:row>
      <xdr:rowOff>123616</xdr:rowOff>
    </xdr:to>
    <xdr:sp macro="" textlink="">
      <xdr:nvSpPr>
        <xdr:cNvPr id="141" name="楕円 140"/>
        <xdr:cNvSpPr/>
      </xdr:nvSpPr>
      <xdr:spPr>
        <a:xfrm>
          <a:off x="1079500" y="96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140143</xdr:rowOff>
    </xdr:from>
    <xdr:ext cx="534377" cy="259045"/>
    <xdr:sp macro="" textlink="">
      <xdr:nvSpPr>
        <xdr:cNvPr id="142" name="テキスト ボックス 141"/>
        <xdr:cNvSpPr txBox="1"/>
      </xdr:nvSpPr>
      <xdr:spPr>
        <a:xfrm>
          <a:off x="863111" y="93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16751</xdr:rowOff>
    </xdr:from>
    <xdr:to>
      <xdr:col>24</xdr:col>
      <xdr:colOff>63500</xdr:colOff>
      <xdr:row>75</xdr:row>
      <xdr:rowOff>125908</xdr:rowOff>
    </xdr:to>
    <xdr:cxnSp macro="">
      <xdr:nvCxnSpPr>
        <xdr:cNvPr id="176" name="直線コネクタ 175"/>
        <xdr:cNvCxnSpPr/>
      </xdr:nvCxnSpPr>
      <xdr:spPr>
        <a:xfrm flipV="1">
          <a:off x="3797300" y="12704051"/>
          <a:ext cx="838200" cy="28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125908</xdr:rowOff>
    </xdr:from>
    <xdr:to>
      <xdr:col>19</xdr:col>
      <xdr:colOff>177800</xdr:colOff>
      <xdr:row>75</xdr:row>
      <xdr:rowOff>145138</xdr:rowOff>
    </xdr:to>
    <xdr:cxnSp macro="">
      <xdr:nvCxnSpPr>
        <xdr:cNvPr id="179" name="直線コネクタ 178"/>
        <xdr:cNvCxnSpPr/>
      </xdr:nvCxnSpPr>
      <xdr:spPr>
        <a:xfrm flipV="1">
          <a:off x="2908300" y="12984658"/>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145138</xdr:rowOff>
    </xdr:from>
    <xdr:to>
      <xdr:col>15</xdr:col>
      <xdr:colOff>50800</xdr:colOff>
      <xdr:row>76</xdr:row>
      <xdr:rowOff>113068</xdr:rowOff>
    </xdr:to>
    <xdr:cxnSp macro="">
      <xdr:nvCxnSpPr>
        <xdr:cNvPr id="182" name="直線コネクタ 181"/>
        <xdr:cNvCxnSpPr/>
      </xdr:nvCxnSpPr>
      <xdr:spPr>
        <a:xfrm flipV="1">
          <a:off x="2019300" y="13003888"/>
          <a:ext cx="889000" cy="13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113068</xdr:rowOff>
    </xdr:from>
    <xdr:to>
      <xdr:col>10</xdr:col>
      <xdr:colOff>114300</xdr:colOff>
      <xdr:row>76</xdr:row>
      <xdr:rowOff>113678</xdr:rowOff>
    </xdr:to>
    <xdr:cxnSp macro="">
      <xdr:nvCxnSpPr>
        <xdr:cNvPr id="185" name="直線コネクタ 184"/>
        <xdr:cNvCxnSpPr/>
      </xdr:nvCxnSpPr>
      <xdr:spPr>
        <a:xfrm flipV="1">
          <a:off x="1130300" y="1314326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137401</xdr:rowOff>
    </xdr:from>
    <xdr:to>
      <xdr:col>24</xdr:col>
      <xdr:colOff>114300</xdr:colOff>
      <xdr:row>74</xdr:row>
      <xdr:rowOff>67551</xdr:rowOff>
    </xdr:to>
    <xdr:sp macro="" textlink="">
      <xdr:nvSpPr>
        <xdr:cNvPr id="195" name="楕円 194"/>
        <xdr:cNvSpPr/>
      </xdr:nvSpPr>
      <xdr:spPr>
        <a:xfrm>
          <a:off x="4584700" y="126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160278</xdr:rowOff>
    </xdr:from>
    <xdr:ext cx="599010" cy="259045"/>
    <xdr:sp macro="" textlink="">
      <xdr:nvSpPr>
        <xdr:cNvPr id="196" name="民生費該当値テキスト"/>
        <xdr:cNvSpPr txBox="1"/>
      </xdr:nvSpPr>
      <xdr:spPr>
        <a:xfrm>
          <a:off x="4686300" y="1250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75108</xdr:rowOff>
    </xdr:from>
    <xdr:to>
      <xdr:col>20</xdr:col>
      <xdr:colOff>38100</xdr:colOff>
      <xdr:row>76</xdr:row>
      <xdr:rowOff>5259</xdr:rowOff>
    </xdr:to>
    <xdr:sp macro="" textlink="">
      <xdr:nvSpPr>
        <xdr:cNvPr id="197" name="楕円 196"/>
        <xdr:cNvSpPr/>
      </xdr:nvSpPr>
      <xdr:spPr>
        <a:xfrm>
          <a:off x="3746500" y="129338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21785</xdr:rowOff>
    </xdr:from>
    <xdr:ext cx="599010" cy="259045"/>
    <xdr:sp macro="" textlink="">
      <xdr:nvSpPr>
        <xdr:cNvPr id="198" name="テキスト ボックス 197"/>
        <xdr:cNvSpPr txBox="1"/>
      </xdr:nvSpPr>
      <xdr:spPr>
        <a:xfrm>
          <a:off x="3497795" y="1270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94338</xdr:rowOff>
    </xdr:from>
    <xdr:to>
      <xdr:col>15</xdr:col>
      <xdr:colOff>101600</xdr:colOff>
      <xdr:row>76</xdr:row>
      <xdr:rowOff>24488</xdr:rowOff>
    </xdr:to>
    <xdr:sp macro="" textlink="">
      <xdr:nvSpPr>
        <xdr:cNvPr id="199" name="楕円 198"/>
        <xdr:cNvSpPr/>
      </xdr:nvSpPr>
      <xdr:spPr>
        <a:xfrm>
          <a:off x="2857500" y="1295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41015</xdr:rowOff>
    </xdr:from>
    <xdr:ext cx="599010" cy="259045"/>
    <xdr:sp macro="" textlink="">
      <xdr:nvSpPr>
        <xdr:cNvPr id="200" name="テキスト ボックス 199"/>
        <xdr:cNvSpPr txBox="1"/>
      </xdr:nvSpPr>
      <xdr:spPr>
        <a:xfrm>
          <a:off x="2608795" y="1272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62268</xdr:rowOff>
    </xdr:from>
    <xdr:to>
      <xdr:col>10</xdr:col>
      <xdr:colOff>165100</xdr:colOff>
      <xdr:row>76</xdr:row>
      <xdr:rowOff>163868</xdr:rowOff>
    </xdr:to>
    <xdr:sp macro="" textlink="">
      <xdr:nvSpPr>
        <xdr:cNvPr id="201" name="楕円 200"/>
        <xdr:cNvSpPr/>
      </xdr:nvSpPr>
      <xdr:spPr>
        <a:xfrm>
          <a:off x="1968500" y="130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8945</xdr:rowOff>
    </xdr:from>
    <xdr:ext cx="599010" cy="259045"/>
    <xdr:sp macro="" textlink="">
      <xdr:nvSpPr>
        <xdr:cNvPr id="202" name="テキスト ボックス 201"/>
        <xdr:cNvSpPr txBox="1"/>
      </xdr:nvSpPr>
      <xdr:spPr>
        <a:xfrm>
          <a:off x="1719795" y="1286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62878</xdr:rowOff>
    </xdr:from>
    <xdr:to>
      <xdr:col>6</xdr:col>
      <xdr:colOff>38100</xdr:colOff>
      <xdr:row>76</xdr:row>
      <xdr:rowOff>164478</xdr:rowOff>
    </xdr:to>
    <xdr:sp macro="" textlink="">
      <xdr:nvSpPr>
        <xdr:cNvPr id="203" name="楕円 202"/>
        <xdr:cNvSpPr/>
      </xdr:nvSpPr>
      <xdr:spPr>
        <a:xfrm>
          <a:off x="1079500" y="130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9555</xdr:rowOff>
    </xdr:from>
    <xdr:ext cx="599010" cy="259045"/>
    <xdr:sp macro="" textlink="">
      <xdr:nvSpPr>
        <xdr:cNvPr id="204" name="テキスト ボックス 203"/>
        <xdr:cNvSpPr txBox="1"/>
      </xdr:nvSpPr>
      <xdr:spPr>
        <a:xfrm>
          <a:off x="830795" y="1286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82308</xdr:rowOff>
    </xdr:from>
    <xdr:to>
      <xdr:col>24</xdr:col>
      <xdr:colOff>63500</xdr:colOff>
      <xdr:row>92</xdr:row>
      <xdr:rowOff>36855</xdr:rowOff>
    </xdr:to>
    <xdr:cxnSp macro="">
      <xdr:nvCxnSpPr>
        <xdr:cNvPr id="234" name="直線コネクタ 233"/>
        <xdr:cNvCxnSpPr/>
      </xdr:nvCxnSpPr>
      <xdr:spPr>
        <a:xfrm flipV="1">
          <a:off x="3797300" y="15684258"/>
          <a:ext cx="838200" cy="1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36855</xdr:rowOff>
    </xdr:from>
    <xdr:to>
      <xdr:col>19</xdr:col>
      <xdr:colOff>177800</xdr:colOff>
      <xdr:row>93</xdr:row>
      <xdr:rowOff>51206</xdr:rowOff>
    </xdr:to>
    <xdr:cxnSp macro="">
      <xdr:nvCxnSpPr>
        <xdr:cNvPr id="237" name="直線コネクタ 236"/>
        <xdr:cNvCxnSpPr/>
      </xdr:nvCxnSpPr>
      <xdr:spPr>
        <a:xfrm flipV="1">
          <a:off x="2908300" y="15810255"/>
          <a:ext cx="889000" cy="1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51206</xdr:rowOff>
    </xdr:from>
    <xdr:to>
      <xdr:col>15</xdr:col>
      <xdr:colOff>50800</xdr:colOff>
      <xdr:row>93</xdr:row>
      <xdr:rowOff>52629</xdr:rowOff>
    </xdr:to>
    <xdr:cxnSp macro="">
      <xdr:nvCxnSpPr>
        <xdr:cNvPr id="240" name="直線コネクタ 239"/>
        <xdr:cNvCxnSpPr/>
      </xdr:nvCxnSpPr>
      <xdr:spPr>
        <a:xfrm flipV="1">
          <a:off x="2019300" y="15996056"/>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52629</xdr:rowOff>
    </xdr:from>
    <xdr:to>
      <xdr:col>10</xdr:col>
      <xdr:colOff>114300</xdr:colOff>
      <xdr:row>94</xdr:row>
      <xdr:rowOff>18593</xdr:rowOff>
    </xdr:to>
    <xdr:cxnSp macro="">
      <xdr:nvCxnSpPr>
        <xdr:cNvPr id="243" name="直線コネクタ 242"/>
        <xdr:cNvCxnSpPr/>
      </xdr:nvCxnSpPr>
      <xdr:spPr>
        <a:xfrm flipV="1">
          <a:off x="1130300" y="15997479"/>
          <a:ext cx="889000" cy="1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31508</xdr:rowOff>
    </xdr:from>
    <xdr:to>
      <xdr:col>24</xdr:col>
      <xdr:colOff>114300</xdr:colOff>
      <xdr:row>91</xdr:row>
      <xdr:rowOff>133108</xdr:rowOff>
    </xdr:to>
    <xdr:sp macro="" textlink="">
      <xdr:nvSpPr>
        <xdr:cNvPr id="253" name="楕円 252"/>
        <xdr:cNvSpPr/>
      </xdr:nvSpPr>
      <xdr:spPr>
        <a:xfrm>
          <a:off x="4584700" y="156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155985</xdr:rowOff>
    </xdr:from>
    <xdr:ext cx="599010" cy="259045"/>
    <xdr:sp macro="" textlink="">
      <xdr:nvSpPr>
        <xdr:cNvPr id="254" name="衛生費該当値テキスト"/>
        <xdr:cNvSpPr txBox="1"/>
      </xdr:nvSpPr>
      <xdr:spPr>
        <a:xfrm>
          <a:off x="4686300" y="1558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157505</xdr:rowOff>
    </xdr:from>
    <xdr:to>
      <xdr:col>20</xdr:col>
      <xdr:colOff>38100</xdr:colOff>
      <xdr:row>92</xdr:row>
      <xdr:rowOff>87655</xdr:rowOff>
    </xdr:to>
    <xdr:sp macro="" textlink="">
      <xdr:nvSpPr>
        <xdr:cNvPr id="255" name="楕円 254"/>
        <xdr:cNvSpPr/>
      </xdr:nvSpPr>
      <xdr:spPr>
        <a:xfrm>
          <a:off x="3746500" y="1575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104182</xdr:rowOff>
    </xdr:from>
    <xdr:ext cx="599010" cy="259045"/>
    <xdr:sp macro="" textlink="">
      <xdr:nvSpPr>
        <xdr:cNvPr id="256" name="テキスト ボックス 255"/>
        <xdr:cNvSpPr txBox="1"/>
      </xdr:nvSpPr>
      <xdr:spPr>
        <a:xfrm>
          <a:off x="3497795" y="1553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406</xdr:rowOff>
    </xdr:from>
    <xdr:to>
      <xdr:col>15</xdr:col>
      <xdr:colOff>101600</xdr:colOff>
      <xdr:row>93</xdr:row>
      <xdr:rowOff>102006</xdr:rowOff>
    </xdr:to>
    <xdr:sp macro="" textlink="">
      <xdr:nvSpPr>
        <xdr:cNvPr id="257" name="楕円 256"/>
        <xdr:cNvSpPr/>
      </xdr:nvSpPr>
      <xdr:spPr>
        <a:xfrm>
          <a:off x="2857500" y="159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118533</xdr:rowOff>
    </xdr:from>
    <xdr:ext cx="599010" cy="259045"/>
    <xdr:sp macro="" textlink="">
      <xdr:nvSpPr>
        <xdr:cNvPr id="258" name="テキスト ボックス 257"/>
        <xdr:cNvSpPr txBox="1"/>
      </xdr:nvSpPr>
      <xdr:spPr>
        <a:xfrm>
          <a:off x="2608795" y="1572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1829</xdr:rowOff>
    </xdr:from>
    <xdr:to>
      <xdr:col>10</xdr:col>
      <xdr:colOff>165100</xdr:colOff>
      <xdr:row>93</xdr:row>
      <xdr:rowOff>103429</xdr:rowOff>
    </xdr:to>
    <xdr:sp macro="" textlink="">
      <xdr:nvSpPr>
        <xdr:cNvPr id="259" name="楕円 258"/>
        <xdr:cNvSpPr/>
      </xdr:nvSpPr>
      <xdr:spPr>
        <a:xfrm>
          <a:off x="1968500" y="1594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119956</xdr:rowOff>
    </xdr:from>
    <xdr:ext cx="599010" cy="259045"/>
    <xdr:sp macro="" textlink="">
      <xdr:nvSpPr>
        <xdr:cNvPr id="260" name="テキスト ボックス 259"/>
        <xdr:cNvSpPr txBox="1"/>
      </xdr:nvSpPr>
      <xdr:spPr>
        <a:xfrm>
          <a:off x="1719795" y="1572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139243</xdr:rowOff>
    </xdr:from>
    <xdr:to>
      <xdr:col>6</xdr:col>
      <xdr:colOff>38100</xdr:colOff>
      <xdr:row>94</xdr:row>
      <xdr:rowOff>69393</xdr:rowOff>
    </xdr:to>
    <xdr:sp macro="" textlink="">
      <xdr:nvSpPr>
        <xdr:cNvPr id="261" name="楕円 260"/>
        <xdr:cNvSpPr/>
      </xdr:nvSpPr>
      <xdr:spPr>
        <a:xfrm>
          <a:off x="1079500" y="160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85920</xdr:rowOff>
    </xdr:from>
    <xdr:ext cx="534377" cy="259045"/>
    <xdr:sp macro="" textlink="">
      <xdr:nvSpPr>
        <xdr:cNvPr id="262" name="テキスト ボックス 261"/>
        <xdr:cNvSpPr txBox="1"/>
      </xdr:nvSpPr>
      <xdr:spPr>
        <a:xfrm>
          <a:off x="863111" y="1585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60452</xdr:rowOff>
    </xdr:from>
    <xdr:to>
      <xdr:col>55</xdr:col>
      <xdr:colOff>0</xdr:colOff>
      <xdr:row>38</xdr:row>
      <xdr:rowOff>63881</xdr:rowOff>
    </xdr:to>
    <xdr:cxnSp macro="">
      <xdr:nvCxnSpPr>
        <xdr:cNvPr id="291" name="直線コネクタ 290"/>
        <xdr:cNvCxnSpPr/>
      </xdr:nvCxnSpPr>
      <xdr:spPr>
        <a:xfrm flipV="1">
          <a:off x="9639300" y="657555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63881</xdr:rowOff>
    </xdr:from>
    <xdr:to>
      <xdr:col>50</xdr:col>
      <xdr:colOff>114300</xdr:colOff>
      <xdr:row>39</xdr:row>
      <xdr:rowOff>2159</xdr:rowOff>
    </xdr:to>
    <xdr:cxnSp macro="">
      <xdr:nvCxnSpPr>
        <xdr:cNvPr id="294" name="直線コネクタ 293"/>
        <xdr:cNvCxnSpPr/>
      </xdr:nvCxnSpPr>
      <xdr:spPr>
        <a:xfrm flipV="1">
          <a:off x="8750300" y="6578981"/>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2159</xdr:rowOff>
    </xdr:from>
    <xdr:to>
      <xdr:col>45</xdr:col>
      <xdr:colOff>177800</xdr:colOff>
      <xdr:row>39</xdr:row>
      <xdr:rowOff>10160</xdr:rowOff>
    </xdr:to>
    <xdr:cxnSp macro="">
      <xdr:nvCxnSpPr>
        <xdr:cNvPr id="297" name="直線コネクタ 296"/>
        <xdr:cNvCxnSpPr/>
      </xdr:nvCxnSpPr>
      <xdr:spPr>
        <a:xfrm flipV="1">
          <a:off x="7861300" y="668870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10160</xdr:rowOff>
    </xdr:from>
    <xdr:to>
      <xdr:col>41</xdr:col>
      <xdr:colOff>50800</xdr:colOff>
      <xdr:row>39</xdr:row>
      <xdr:rowOff>19685</xdr:rowOff>
    </xdr:to>
    <xdr:cxnSp macro="">
      <xdr:nvCxnSpPr>
        <xdr:cNvPr id="300" name="直線コネクタ 299"/>
        <xdr:cNvCxnSpPr/>
      </xdr:nvCxnSpPr>
      <xdr:spPr>
        <a:xfrm flipV="1">
          <a:off x="6972300" y="66967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9652</xdr:rowOff>
    </xdr:from>
    <xdr:to>
      <xdr:col>55</xdr:col>
      <xdr:colOff>50800</xdr:colOff>
      <xdr:row>38</xdr:row>
      <xdr:rowOff>111252</xdr:rowOff>
    </xdr:to>
    <xdr:sp macro="" textlink="">
      <xdr:nvSpPr>
        <xdr:cNvPr id="310" name="楕円 309"/>
        <xdr:cNvSpPr/>
      </xdr:nvSpPr>
      <xdr:spPr>
        <a:xfrm>
          <a:off x="104267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159529</xdr:rowOff>
    </xdr:from>
    <xdr:ext cx="378565" cy="259045"/>
    <xdr:sp macro="" textlink="">
      <xdr:nvSpPr>
        <xdr:cNvPr id="311" name="労働費該当値テキスト"/>
        <xdr:cNvSpPr txBox="1"/>
      </xdr:nvSpPr>
      <xdr:spPr>
        <a:xfrm>
          <a:off x="10528300" y="6503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13081</xdr:rowOff>
    </xdr:from>
    <xdr:to>
      <xdr:col>50</xdr:col>
      <xdr:colOff>165100</xdr:colOff>
      <xdr:row>38</xdr:row>
      <xdr:rowOff>114681</xdr:rowOff>
    </xdr:to>
    <xdr:sp macro="" textlink="">
      <xdr:nvSpPr>
        <xdr:cNvPr id="312" name="楕円 311"/>
        <xdr:cNvSpPr/>
      </xdr:nvSpPr>
      <xdr:spPr>
        <a:xfrm>
          <a:off x="9588500" y="65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105808</xdr:rowOff>
    </xdr:from>
    <xdr:ext cx="378565" cy="259045"/>
    <xdr:sp macro="" textlink="">
      <xdr:nvSpPr>
        <xdr:cNvPr id="313" name="テキスト ボックス 312"/>
        <xdr:cNvSpPr txBox="1"/>
      </xdr:nvSpPr>
      <xdr:spPr>
        <a:xfrm>
          <a:off x="9450017" y="662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122809</xdr:rowOff>
    </xdr:from>
    <xdr:to>
      <xdr:col>46</xdr:col>
      <xdr:colOff>38100</xdr:colOff>
      <xdr:row>39</xdr:row>
      <xdr:rowOff>52959</xdr:rowOff>
    </xdr:to>
    <xdr:sp macro="" textlink="">
      <xdr:nvSpPr>
        <xdr:cNvPr id="314" name="楕円 313"/>
        <xdr:cNvSpPr/>
      </xdr:nvSpPr>
      <xdr:spPr>
        <a:xfrm>
          <a:off x="8699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44086</xdr:rowOff>
    </xdr:from>
    <xdr:ext cx="378565" cy="259045"/>
    <xdr:sp macro="" textlink="">
      <xdr:nvSpPr>
        <xdr:cNvPr id="315" name="テキスト ボックス 314"/>
        <xdr:cNvSpPr txBox="1"/>
      </xdr:nvSpPr>
      <xdr:spPr>
        <a:xfrm>
          <a:off x="8561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130810</xdr:rowOff>
    </xdr:from>
    <xdr:to>
      <xdr:col>41</xdr:col>
      <xdr:colOff>101600</xdr:colOff>
      <xdr:row>39</xdr:row>
      <xdr:rowOff>60960</xdr:rowOff>
    </xdr:to>
    <xdr:sp macro="" textlink="">
      <xdr:nvSpPr>
        <xdr:cNvPr id="316" name="楕円 315"/>
        <xdr:cNvSpPr/>
      </xdr:nvSpPr>
      <xdr:spPr>
        <a:xfrm>
          <a:off x="7810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52087</xdr:rowOff>
    </xdr:from>
    <xdr:ext cx="313932" cy="259045"/>
    <xdr:sp macro="" textlink="">
      <xdr:nvSpPr>
        <xdr:cNvPr id="317" name="テキスト ボックス 316"/>
        <xdr:cNvSpPr txBox="1"/>
      </xdr:nvSpPr>
      <xdr:spPr>
        <a:xfrm>
          <a:off x="7704333" y="6738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140335</xdr:rowOff>
    </xdr:from>
    <xdr:to>
      <xdr:col>36</xdr:col>
      <xdr:colOff>165100</xdr:colOff>
      <xdr:row>39</xdr:row>
      <xdr:rowOff>70485</xdr:rowOff>
    </xdr:to>
    <xdr:sp macro="" textlink="">
      <xdr:nvSpPr>
        <xdr:cNvPr id="318" name="楕円 317"/>
        <xdr:cNvSpPr/>
      </xdr:nvSpPr>
      <xdr:spPr>
        <a:xfrm>
          <a:off x="6921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61612</xdr:rowOff>
    </xdr:from>
    <xdr:ext cx="313932" cy="259045"/>
    <xdr:sp macro="" textlink="">
      <xdr:nvSpPr>
        <xdr:cNvPr id="319" name="テキスト ボックス 318"/>
        <xdr:cNvSpPr txBox="1"/>
      </xdr:nvSpPr>
      <xdr:spPr>
        <a:xfrm>
          <a:off x="6815333" y="67481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158468</xdr:rowOff>
    </xdr:from>
    <xdr:to>
      <xdr:col>55</xdr:col>
      <xdr:colOff>0</xdr:colOff>
      <xdr:row>57</xdr:row>
      <xdr:rowOff>9969</xdr:rowOff>
    </xdr:to>
    <xdr:cxnSp macro="">
      <xdr:nvCxnSpPr>
        <xdr:cNvPr id="346" name="直線コネクタ 345"/>
        <xdr:cNvCxnSpPr/>
      </xdr:nvCxnSpPr>
      <xdr:spPr>
        <a:xfrm>
          <a:off x="9639300" y="9759668"/>
          <a:ext cx="8382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158468</xdr:rowOff>
    </xdr:from>
    <xdr:to>
      <xdr:col>50</xdr:col>
      <xdr:colOff>114300</xdr:colOff>
      <xdr:row>57</xdr:row>
      <xdr:rowOff>65314</xdr:rowOff>
    </xdr:to>
    <xdr:cxnSp macro="">
      <xdr:nvCxnSpPr>
        <xdr:cNvPr id="349" name="直線コネクタ 348"/>
        <xdr:cNvCxnSpPr/>
      </xdr:nvCxnSpPr>
      <xdr:spPr>
        <a:xfrm flipV="1">
          <a:off x="8750300" y="9759668"/>
          <a:ext cx="889000" cy="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1" name="テキスト ボックス 350"/>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29287</xdr:rowOff>
    </xdr:from>
    <xdr:to>
      <xdr:col>45</xdr:col>
      <xdr:colOff>177800</xdr:colOff>
      <xdr:row>57</xdr:row>
      <xdr:rowOff>65314</xdr:rowOff>
    </xdr:to>
    <xdr:cxnSp macro="">
      <xdr:nvCxnSpPr>
        <xdr:cNvPr id="352" name="直線コネクタ 351"/>
        <xdr:cNvCxnSpPr/>
      </xdr:nvCxnSpPr>
      <xdr:spPr>
        <a:xfrm>
          <a:off x="7861300" y="9801937"/>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4" name="テキスト ボックス 353"/>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29287</xdr:rowOff>
    </xdr:from>
    <xdr:to>
      <xdr:col>41</xdr:col>
      <xdr:colOff>50800</xdr:colOff>
      <xdr:row>57</xdr:row>
      <xdr:rowOff>54180</xdr:rowOff>
    </xdr:to>
    <xdr:cxnSp macro="">
      <xdr:nvCxnSpPr>
        <xdr:cNvPr id="355" name="直線コネクタ 354"/>
        <xdr:cNvCxnSpPr/>
      </xdr:nvCxnSpPr>
      <xdr:spPr>
        <a:xfrm flipV="1">
          <a:off x="6972300" y="9801937"/>
          <a:ext cx="889000" cy="2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7" name="テキスト ボックス 356"/>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9" name="テキスト ボックス 358"/>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130619</xdr:rowOff>
    </xdr:from>
    <xdr:to>
      <xdr:col>55</xdr:col>
      <xdr:colOff>50800</xdr:colOff>
      <xdr:row>57</xdr:row>
      <xdr:rowOff>60769</xdr:rowOff>
    </xdr:to>
    <xdr:sp macro="" textlink="">
      <xdr:nvSpPr>
        <xdr:cNvPr id="365" name="楕円 364"/>
        <xdr:cNvSpPr/>
      </xdr:nvSpPr>
      <xdr:spPr>
        <a:xfrm>
          <a:off x="10426700" y="97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153496</xdr:rowOff>
    </xdr:from>
    <xdr:ext cx="534377" cy="259045"/>
    <xdr:sp macro="" textlink="">
      <xdr:nvSpPr>
        <xdr:cNvPr id="366" name="農林水産業費該当値テキスト"/>
        <xdr:cNvSpPr txBox="1"/>
      </xdr:nvSpPr>
      <xdr:spPr>
        <a:xfrm>
          <a:off x="10528300" y="95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107668</xdr:rowOff>
    </xdr:from>
    <xdr:to>
      <xdr:col>50</xdr:col>
      <xdr:colOff>165100</xdr:colOff>
      <xdr:row>57</xdr:row>
      <xdr:rowOff>37818</xdr:rowOff>
    </xdr:to>
    <xdr:sp macro="" textlink="">
      <xdr:nvSpPr>
        <xdr:cNvPr id="367" name="楕円 366"/>
        <xdr:cNvSpPr/>
      </xdr:nvSpPr>
      <xdr:spPr>
        <a:xfrm>
          <a:off x="9588500" y="97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54345</xdr:rowOff>
    </xdr:from>
    <xdr:ext cx="534377" cy="259045"/>
    <xdr:sp macro="" textlink="">
      <xdr:nvSpPr>
        <xdr:cNvPr id="368" name="テキスト ボックス 367"/>
        <xdr:cNvSpPr txBox="1"/>
      </xdr:nvSpPr>
      <xdr:spPr>
        <a:xfrm>
          <a:off x="9372111" y="948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14514</xdr:rowOff>
    </xdr:from>
    <xdr:to>
      <xdr:col>46</xdr:col>
      <xdr:colOff>38100</xdr:colOff>
      <xdr:row>57</xdr:row>
      <xdr:rowOff>116114</xdr:rowOff>
    </xdr:to>
    <xdr:sp macro="" textlink="">
      <xdr:nvSpPr>
        <xdr:cNvPr id="369" name="楕円 368"/>
        <xdr:cNvSpPr/>
      </xdr:nvSpPr>
      <xdr:spPr>
        <a:xfrm>
          <a:off x="8699500" y="97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132641</xdr:rowOff>
    </xdr:from>
    <xdr:ext cx="534377" cy="259045"/>
    <xdr:sp macro="" textlink="">
      <xdr:nvSpPr>
        <xdr:cNvPr id="370" name="テキスト ボックス 369"/>
        <xdr:cNvSpPr txBox="1"/>
      </xdr:nvSpPr>
      <xdr:spPr>
        <a:xfrm>
          <a:off x="8483111" y="956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149937</xdr:rowOff>
    </xdr:from>
    <xdr:to>
      <xdr:col>41</xdr:col>
      <xdr:colOff>101600</xdr:colOff>
      <xdr:row>57</xdr:row>
      <xdr:rowOff>80087</xdr:rowOff>
    </xdr:to>
    <xdr:sp macro="" textlink="">
      <xdr:nvSpPr>
        <xdr:cNvPr id="371" name="楕円 370"/>
        <xdr:cNvSpPr/>
      </xdr:nvSpPr>
      <xdr:spPr>
        <a:xfrm>
          <a:off x="7810500" y="97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96614</xdr:rowOff>
    </xdr:from>
    <xdr:ext cx="534377" cy="259045"/>
    <xdr:sp macro="" textlink="">
      <xdr:nvSpPr>
        <xdr:cNvPr id="372" name="テキスト ボックス 371"/>
        <xdr:cNvSpPr txBox="1"/>
      </xdr:nvSpPr>
      <xdr:spPr>
        <a:xfrm>
          <a:off x="7594111" y="95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3380</xdr:rowOff>
    </xdr:from>
    <xdr:to>
      <xdr:col>36</xdr:col>
      <xdr:colOff>165100</xdr:colOff>
      <xdr:row>57</xdr:row>
      <xdr:rowOff>104980</xdr:rowOff>
    </xdr:to>
    <xdr:sp macro="" textlink="">
      <xdr:nvSpPr>
        <xdr:cNvPr id="373" name="楕円 372"/>
        <xdr:cNvSpPr/>
      </xdr:nvSpPr>
      <xdr:spPr>
        <a:xfrm>
          <a:off x="6921500" y="977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121507</xdr:rowOff>
    </xdr:from>
    <xdr:ext cx="534377" cy="259045"/>
    <xdr:sp macro="" textlink="">
      <xdr:nvSpPr>
        <xdr:cNvPr id="374" name="テキスト ボックス 373"/>
        <xdr:cNvSpPr txBox="1"/>
      </xdr:nvSpPr>
      <xdr:spPr>
        <a:xfrm>
          <a:off x="6705111" y="955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33904</xdr:rowOff>
    </xdr:from>
    <xdr:to>
      <xdr:col>55</xdr:col>
      <xdr:colOff>0</xdr:colOff>
      <xdr:row>75</xdr:row>
      <xdr:rowOff>157623</xdr:rowOff>
    </xdr:to>
    <xdr:cxnSp macro="">
      <xdr:nvCxnSpPr>
        <xdr:cNvPr id="401" name="直線コネクタ 400"/>
        <xdr:cNvCxnSpPr/>
      </xdr:nvCxnSpPr>
      <xdr:spPr>
        <a:xfrm>
          <a:off x="9639300" y="12892654"/>
          <a:ext cx="838200" cy="12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33904</xdr:rowOff>
    </xdr:from>
    <xdr:to>
      <xdr:col>50</xdr:col>
      <xdr:colOff>114300</xdr:colOff>
      <xdr:row>77</xdr:row>
      <xdr:rowOff>33469</xdr:rowOff>
    </xdr:to>
    <xdr:cxnSp macro="">
      <xdr:nvCxnSpPr>
        <xdr:cNvPr id="404" name="直線コネクタ 403"/>
        <xdr:cNvCxnSpPr/>
      </xdr:nvCxnSpPr>
      <xdr:spPr>
        <a:xfrm flipV="1">
          <a:off x="8750300" y="12892654"/>
          <a:ext cx="889000" cy="34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6" name="テキスト ボックス 405"/>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33469</xdr:rowOff>
    </xdr:from>
    <xdr:to>
      <xdr:col>45</xdr:col>
      <xdr:colOff>177800</xdr:colOff>
      <xdr:row>77</xdr:row>
      <xdr:rowOff>36624</xdr:rowOff>
    </xdr:to>
    <xdr:cxnSp macro="">
      <xdr:nvCxnSpPr>
        <xdr:cNvPr id="407" name="直線コネクタ 406"/>
        <xdr:cNvCxnSpPr/>
      </xdr:nvCxnSpPr>
      <xdr:spPr>
        <a:xfrm flipV="1">
          <a:off x="7861300" y="13235119"/>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9421</xdr:rowOff>
    </xdr:from>
    <xdr:to>
      <xdr:col>41</xdr:col>
      <xdr:colOff>50800</xdr:colOff>
      <xdr:row>77</xdr:row>
      <xdr:rowOff>36624</xdr:rowOff>
    </xdr:to>
    <xdr:cxnSp macro="">
      <xdr:nvCxnSpPr>
        <xdr:cNvPr id="410" name="直線コネクタ 409"/>
        <xdr:cNvCxnSpPr/>
      </xdr:nvCxnSpPr>
      <xdr:spPr>
        <a:xfrm>
          <a:off x="6972300" y="13211071"/>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2" name="テキスト ボックス 411"/>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4" name="テキスト ボックス 413"/>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106822</xdr:rowOff>
    </xdr:from>
    <xdr:to>
      <xdr:col>55</xdr:col>
      <xdr:colOff>50800</xdr:colOff>
      <xdr:row>76</xdr:row>
      <xdr:rowOff>36971</xdr:rowOff>
    </xdr:to>
    <xdr:sp macro="" textlink="">
      <xdr:nvSpPr>
        <xdr:cNvPr id="420" name="楕円 419"/>
        <xdr:cNvSpPr/>
      </xdr:nvSpPr>
      <xdr:spPr>
        <a:xfrm>
          <a:off x="10426700" y="129655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129699</xdr:rowOff>
    </xdr:from>
    <xdr:ext cx="534377" cy="259045"/>
    <xdr:sp macro="" textlink="">
      <xdr:nvSpPr>
        <xdr:cNvPr id="421" name="商工費該当値テキスト"/>
        <xdr:cNvSpPr txBox="1"/>
      </xdr:nvSpPr>
      <xdr:spPr>
        <a:xfrm>
          <a:off x="10528300" y="1281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154554</xdr:rowOff>
    </xdr:from>
    <xdr:to>
      <xdr:col>50</xdr:col>
      <xdr:colOff>165100</xdr:colOff>
      <xdr:row>75</xdr:row>
      <xdr:rowOff>84704</xdr:rowOff>
    </xdr:to>
    <xdr:sp macro="" textlink="">
      <xdr:nvSpPr>
        <xdr:cNvPr id="422" name="楕円 421"/>
        <xdr:cNvSpPr/>
      </xdr:nvSpPr>
      <xdr:spPr>
        <a:xfrm>
          <a:off x="9588500" y="128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101231</xdr:rowOff>
    </xdr:from>
    <xdr:ext cx="534377" cy="259045"/>
    <xdr:sp macro="" textlink="">
      <xdr:nvSpPr>
        <xdr:cNvPr id="423" name="テキスト ボックス 422"/>
        <xdr:cNvSpPr txBox="1"/>
      </xdr:nvSpPr>
      <xdr:spPr>
        <a:xfrm>
          <a:off x="9372111" y="126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154119</xdr:rowOff>
    </xdr:from>
    <xdr:to>
      <xdr:col>46</xdr:col>
      <xdr:colOff>38100</xdr:colOff>
      <xdr:row>77</xdr:row>
      <xdr:rowOff>84269</xdr:rowOff>
    </xdr:to>
    <xdr:sp macro="" textlink="">
      <xdr:nvSpPr>
        <xdr:cNvPr id="424" name="楕円 423"/>
        <xdr:cNvSpPr/>
      </xdr:nvSpPr>
      <xdr:spPr>
        <a:xfrm>
          <a:off x="8699500" y="1318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100796</xdr:rowOff>
    </xdr:from>
    <xdr:ext cx="534377" cy="259045"/>
    <xdr:sp macro="" textlink="">
      <xdr:nvSpPr>
        <xdr:cNvPr id="425" name="テキスト ボックス 424"/>
        <xdr:cNvSpPr txBox="1"/>
      </xdr:nvSpPr>
      <xdr:spPr>
        <a:xfrm>
          <a:off x="8483111" y="129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157274</xdr:rowOff>
    </xdr:from>
    <xdr:to>
      <xdr:col>41</xdr:col>
      <xdr:colOff>101600</xdr:colOff>
      <xdr:row>77</xdr:row>
      <xdr:rowOff>87424</xdr:rowOff>
    </xdr:to>
    <xdr:sp macro="" textlink="">
      <xdr:nvSpPr>
        <xdr:cNvPr id="426" name="楕円 425"/>
        <xdr:cNvSpPr/>
      </xdr:nvSpPr>
      <xdr:spPr>
        <a:xfrm>
          <a:off x="7810500" y="1318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103951</xdr:rowOff>
    </xdr:from>
    <xdr:ext cx="534377" cy="259045"/>
    <xdr:sp macro="" textlink="">
      <xdr:nvSpPr>
        <xdr:cNvPr id="427" name="テキスト ボックス 426"/>
        <xdr:cNvSpPr txBox="1"/>
      </xdr:nvSpPr>
      <xdr:spPr>
        <a:xfrm>
          <a:off x="7594111" y="129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130071</xdr:rowOff>
    </xdr:from>
    <xdr:to>
      <xdr:col>36</xdr:col>
      <xdr:colOff>165100</xdr:colOff>
      <xdr:row>77</xdr:row>
      <xdr:rowOff>60221</xdr:rowOff>
    </xdr:to>
    <xdr:sp macro="" textlink="">
      <xdr:nvSpPr>
        <xdr:cNvPr id="428" name="楕円 427"/>
        <xdr:cNvSpPr/>
      </xdr:nvSpPr>
      <xdr:spPr>
        <a:xfrm>
          <a:off x="6921500" y="1316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76748</xdr:rowOff>
    </xdr:from>
    <xdr:ext cx="534377" cy="259045"/>
    <xdr:sp macro="" textlink="">
      <xdr:nvSpPr>
        <xdr:cNvPr id="429" name="テキスト ボックス 428"/>
        <xdr:cNvSpPr txBox="1"/>
      </xdr:nvSpPr>
      <xdr:spPr>
        <a:xfrm>
          <a:off x="6705111" y="129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49225</xdr:rowOff>
    </xdr:from>
    <xdr:to>
      <xdr:col>55</xdr:col>
      <xdr:colOff>0</xdr:colOff>
      <xdr:row>96</xdr:row>
      <xdr:rowOff>6059</xdr:rowOff>
    </xdr:to>
    <xdr:cxnSp macro="">
      <xdr:nvCxnSpPr>
        <xdr:cNvPr id="458" name="直線コネクタ 457"/>
        <xdr:cNvCxnSpPr/>
      </xdr:nvCxnSpPr>
      <xdr:spPr>
        <a:xfrm flipV="1">
          <a:off x="9639300" y="16336975"/>
          <a:ext cx="838200" cy="12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6059</xdr:rowOff>
    </xdr:from>
    <xdr:to>
      <xdr:col>50</xdr:col>
      <xdr:colOff>114300</xdr:colOff>
      <xdr:row>96</xdr:row>
      <xdr:rowOff>37134</xdr:rowOff>
    </xdr:to>
    <xdr:cxnSp macro="">
      <xdr:nvCxnSpPr>
        <xdr:cNvPr id="461" name="直線コネクタ 460"/>
        <xdr:cNvCxnSpPr/>
      </xdr:nvCxnSpPr>
      <xdr:spPr>
        <a:xfrm flipV="1">
          <a:off x="8750300" y="16465259"/>
          <a:ext cx="8890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3" name="テキスト ボックス 462"/>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25972</xdr:rowOff>
    </xdr:from>
    <xdr:to>
      <xdr:col>45</xdr:col>
      <xdr:colOff>177800</xdr:colOff>
      <xdr:row>96</xdr:row>
      <xdr:rowOff>37134</xdr:rowOff>
    </xdr:to>
    <xdr:cxnSp macro="">
      <xdr:nvCxnSpPr>
        <xdr:cNvPr id="464" name="直線コネクタ 463"/>
        <xdr:cNvCxnSpPr/>
      </xdr:nvCxnSpPr>
      <xdr:spPr>
        <a:xfrm>
          <a:off x="7861300" y="16485172"/>
          <a:ext cx="889000" cy="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6" name="テキスト ボックス 465"/>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133389</xdr:rowOff>
    </xdr:from>
    <xdr:to>
      <xdr:col>41</xdr:col>
      <xdr:colOff>50800</xdr:colOff>
      <xdr:row>96</xdr:row>
      <xdr:rowOff>25972</xdr:rowOff>
    </xdr:to>
    <xdr:cxnSp macro="">
      <xdr:nvCxnSpPr>
        <xdr:cNvPr id="467" name="直線コネクタ 466"/>
        <xdr:cNvCxnSpPr/>
      </xdr:nvCxnSpPr>
      <xdr:spPr>
        <a:xfrm>
          <a:off x="6972300" y="16421139"/>
          <a:ext cx="889000" cy="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1" name="テキスト ボックス 470"/>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169875</xdr:rowOff>
    </xdr:from>
    <xdr:to>
      <xdr:col>55</xdr:col>
      <xdr:colOff>50800</xdr:colOff>
      <xdr:row>95</xdr:row>
      <xdr:rowOff>100025</xdr:rowOff>
    </xdr:to>
    <xdr:sp macro="" textlink="">
      <xdr:nvSpPr>
        <xdr:cNvPr id="477" name="楕円 476"/>
        <xdr:cNvSpPr/>
      </xdr:nvSpPr>
      <xdr:spPr>
        <a:xfrm>
          <a:off x="10426700" y="1628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21302</xdr:rowOff>
    </xdr:from>
    <xdr:ext cx="534377" cy="259045"/>
    <xdr:sp macro="" textlink="">
      <xdr:nvSpPr>
        <xdr:cNvPr id="478" name="土木費該当値テキスト"/>
        <xdr:cNvSpPr txBox="1"/>
      </xdr:nvSpPr>
      <xdr:spPr>
        <a:xfrm>
          <a:off x="10528300" y="1613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126709</xdr:rowOff>
    </xdr:from>
    <xdr:to>
      <xdr:col>50</xdr:col>
      <xdr:colOff>165100</xdr:colOff>
      <xdr:row>96</xdr:row>
      <xdr:rowOff>56859</xdr:rowOff>
    </xdr:to>
    <xdr:sp macro="" textlink="">
      <xdr:nvSpPr>
        <xdr:cNvPr id="479" name="楕円 478"/>
        <xdr:cNvSpPr/>
      </xdr:nvSpPr>
      <xdr:spPr>
        <a:xfrm>
          <a:off x="9588500" y="164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73386</xdr:rowOff>
    </xdr:from>
    <xdr:ext cx="534377" cy="259045"/>
    <xdr:sp macro="" textlink="">
      <xdr:nvSpPr>
        <xdr:cNvPr id="480" name="テキスト ボックス 479"/>
        <xdr:cNvSpPr txBox="1"/>
      </xdr:nvSpPr>
      <xdr:spPr>
        <a:xfrm>
          <a:off x="9372111" y="161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157784</xdr:rowOff>
    </xdr:from>
    <xdr:to>
      <xdr:col>46</xdr:col>
      <xdr:colOff>38100</xdr:colOff>
      <xdr:row>96</xdr:row>
      <xdr:rowOff>87934</xdr:rowOff>
    </xdr:to>
    <xdr:sp macro="" textlink="">
      <xdr:nvSpPr>
        <xdr:cNvPr id="481" name="楕円 480"/>
        <xdr:cNvSpPr/>
      </xdr:nvSpPr>
      <xdr:spPr>
        <a:xfrm>
          <a:off x="8699500" y="16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104461</xdr:rowOff>
    </xdr:from>
    <xdr:ext cx="534377" cy="259045"/>
    <xdr:sp macro="" textlink="">
      <xdr:nvSpPr>
        <xdr:cNvPr id="482" name="テキスト ボックス 481"/>
        <xdr:cNvSpPr txBox="1"/>
      </xdr:nvSpPr>
      <xdr:spPr>
        <a:xfrm>
          <a:off x="8483111" y="162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146622</xdr:rowOff>
    </xdr:from>
    <xdr:to>
      <xdr:col>41</xdr:col>
      <xdr:colOff>101600</xdr:colOff>
      <xdr:row>96</xdr:row>
      <xdr:rowOff>76772</xdr:rowOff>
    </xdr:to>
    <xdr:sp macro="" textlink="">
      <xdr:nvSpPr>
        <xdr:cNvPr id="483" name="楕円 482"/>
        <xdr:cNvSpPr/>
      </xdr:nvSpPr>
      <xdr:spPr>
        <a:xfrm>
          <a:off x="7810500" y="164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93299</xdr:rowOff>
    </xdr:from>
    <xdr:ext cx="534377" cy="259045"/>
    <xdr:sp macro="" textlink="">
      <xdr:nvSpPr>
        <xdr:cNvPr id="484" name="テキスト ボックス 483"/>
        <xdr:cNvSpPr txBox="1"/>
      </xdr:nvSpPr>
      <xdr:spPr>
        <a:xfrm>
          <a:off x="7594111" y="1620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82589</xdr:rowOff>
    </xdr:from>
    <xdr:to>
      <xdr:col>36</xdr:col>
      <xdr:colOff>165100</xdr:colOff>
      <xdr:row>96</xdr:row>
      <xdr:rowOff>12739</xdr:rowOff>
    </xdr:to>
    <xdr:sp macro="" textlink="">
      <xdr:nvSpPr>
        <xdr:cNvPr id="485" name="楕円 484"/>
        <xdr:cNvSpPr/>
      </xdr:nvSpPr>
      <xdr:spPr>
        <a:xfrm>
          <a:off x="6921500" y="163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29266</xdr:rowOff>
    </xdr:from>
    <xdr:ext cx="534377" cy="259045"/>
    <xdr:sp macro="" textlink="">
      <xdr:nvSpPr>
        <xdr:cNvPr id="486" name="テキスト ボックス 485"/>
        <xdr:cNvSpPr txBox="1"/>
      </xdr:nvSpPr>
      <xdr:spPr>
        <a:xfrm>
          <a:off x="6705111" y="161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127996</xdr:rowOff>
    </xdr:from>
    <xdr:to>
      <xdr:col>85</xdr:col>
      <xdr:colOff>127000</xdr:colOff>
      <xdr:row>32</xdr:row>
      <xdr:rowOff>131242</xdr:rowOff>
    </xdr:to>
    <xdr:cxnSp macro="">
      <xdr:nvCxnSpPr>
        <xdr:cNvPr id="514" name="直線コネクタ 513"/>
        <xdr:cNvCxnSpPr/>
      </xdr:nvCxnSpPr>
      <xdr:spPr>
        <a:xfrm flipV="1">
          <a:off x="15481300" y="5614396"/>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15570</xdr:rowOff>
    </xdr:from>
    <xdr:to>
      <xdr:col>81</xdr:col>
      <xdr:colOff>50800</xdr:colOff>
      <xdr:row>32</xdr:row>
      <xdr:rowOff>131242</xdr:rowOff>
    </xdr:to>
    <xdr:cxnSp macro="">
      <xdr:nvCxnSpPr>
        <xdr:cNvPr id="517" name="直線コネクタ 516"/>
        <xdr:cNvCxnSpPr/>
      </xdr:nvCxnSpPr>
      <xdr:spPr>
        <a:xfrm>
          <a:off x="14592300" y="5330520"/>
          <a:ext cx="889000" cy="2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15570</xdr:rowOff>
    </xdr:from>
    <xdr:to>
      <xdr:col>76</xdr:col>
      <xdr:colOff>114300</xdr:colOff>
      <xdr:row>32</xdr:row>
      <xdr:rowOff>95489</xdr:rowOff>
    </xdr:to>
    <xdr:cxnSp macro="">
      <xdr:nvCxnSpPr>
        <xdr:cNvPr id="520" name="直線コネクタ 519"/>
        <xdr:cNvCxnSpPr/>
      </xdr:nvCxnSpPr>
      <xdr:spPr>
        <a:xfrm flipV="1">
          <a:off x="13703300" y="5330520"/>
          <a:ext cx="889000" cy="25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31389</xdr:rowOff>
    </xdr:from>
    <xdr:to>
      <xdr:col>71</xdr:col>
      <xdr:colOff>177800</xdr:colOff>
      <xdr:row>32</xdr:row>
      <xdr:rowOff>95489</xdr:rowOff>
    </xdr:to>
    <xdr:cxnSp macro="">
      <xdr:nvCxnSpPr>
        <xdr:cNvPr id="523" name="直線コネクタ 522"/>
        <xdr:cNvCxnSpPr/>
      </xdr:nvCxnSpPr>
      <xdr:spPr>
        <a:xfrm>
          <a:off x="12814300" y="5517789"/>
          <a:ext cx="889000" cy="6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77196</xdr:rowOff>
    </xdr:from>
    <xdr:to>
      <xdr:col>85</xdr:col>
      <xdr:colOff>177800</xdr:colOff>
      <xdr:row>33</xdr:row>
      <xdr:rowOff>7346</xdr:rowOff>
    </xdr:to>
    <xdr:sp macro="" textlink="">
      <xdr:nvSpPr>
        <xdr:cNvPr id="533" name="楕円 532"/>
        <xdr:cNvSpPr/>
      </xdr:nvSpPr>
      <xdr:spPr>
        <a:xfrm>
          <a:off x="16268700" y="55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414</xdr:rowOff>
    </xdr:from>
    <xdr:ext cx="534377" cy="259045"/>
    <xdr:sp macro="" textlink="">
      <xdr:nvSpPr>
        <xdr:cNvPr id="534" name="消防費該当値テキスト"/>
        <xdr:cNvSpPr txBox="1"/>
      </xdr:nvSpPr>
      <xdr:spPr>
        <a:xfrm>
          <a:off x="16370300" y="548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80442</xdr:rowOff>
    </xdr:from>
    <xdr:to>
      <xdr:col>81</xdr:col>
      <xdr:colOff>101600</xdr:colOff>
      <xdr:row>33</xdr:row>
      <xdr:rowOff>10592</xdr:rowOff>
    </xdr:to>
    <xdr:sp macro="" textlink="">
      <xdr:nvSpPr>
        <xdr:cNvPr id="535" name="楕円 534"/>
        <xdr:cNvSpPr/>
      </xdr:nvSpPr>
      <xdr:spPr>
        <a:xfrm>
          <a:off x="15430500" y="556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27119</xdr:rowOff>
    </xdr:from>
    <xdr:ext cx="534377" cy="259045"/>
    <xdr:sp macro="" textlink="">
      <xdr:nvSpPr>
        <xdr:cNvPr id="536" name="テキスト ボックス 535"/>
        <xdr:cNvSpPr txBox="1"/>
      </xdr:nvSpPr>
      <xdr:spPr>
        <a:xfrm>
          <a:off x="15214111" y="534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136220</xdr:rowOff>
    </xdr:from>
    <xdr:to>
      <xdr:col>76</xdr:col>
      <xdr:colOff>165100</xdr:colOff>
      <xdr:row>31</xdr:row>
      <xdr:rowOff>66370</xdr:rowOff>
    </xdr:to>
    <xdr:sp macro="" textlink="">
      <xdr:nvSpPr>
        <xdr:cNvPr id="537" name="楕円 536"/>
        <xdr:cNvSpPr/>
      </xdr:nvSpPr>
      <xdr:spPr>
        <a:xfrm>
          <a:off x="14541500" y="52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82897</xdr:rowOff>
    </xdr:from>
    <xdr:ext cx="534377" cy="259045"/>
    <xdr:sp macro="" textlink="">
      <xdr:nvSpPr>
        <xdr:cNvPr id="538" name="テキスト ボックス 537"/>
        <xdr:cNvSpPr txBox="1"/>
      </xdr:nvSpPr>
      <xdr:spPr>
        <a:xfrm>
          <a:off x="14325111" y="505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44689</xdr:rowOff>
    </xdr:from>
    <xdr:to>
      <xdr:col>72</xdr:col>
      <xdr:colOff>38100</xdr:colOff>
      <xdr:row>32</xdr:row>
      <xdr:rowOff>146289</xdr:rowOff>
    </xdr:to>
    <xdr:sp macro="" textlink="">
      <xdr:nvSpPr>
        <xdr:cNvPr id="539" name="楕円 538"/>
        <xdr:cNvSpPr/>
      </xdr:nvSpPr>
      <xdr:spPr>
        <a:xfrm>
          <a:off x="13652500" y="55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162816</xdr:rowOff>
    </xdr:from>
    <xdr:ext cx="534377" cy="259045"/>
    <xdr:sp macro="" textlink="">
      <xdr:nvSpPr>
        <xdr:cNvPr id="540" name="テキスト ボックス 539"/>
        <xdr:cNvSpPr txBox="1"/>
      </xdr:nvSpPr>
      <xdr:spPr>
        <a:xfrm>
          <a:off x="13436111" y="53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152039</xdr:rowOff>
    </xdr:from>
    <xdr:to>
      <xdr:col>67</xdr:col>
      <xdr:colOff>101600</xdr:colOff>
      <xdr:row>32</xdr:row>
      <xdr:rowOff>82189</xdr:rowOff>
    </xdr:to>
    <xdr:sp macro="" textlink="">
      <xdr:nvSpPr>
        <xdr:cNvPr id="541" name="楕円 540"/>
        <xdr:cNvSpPr/>
      </xdr:nvSpPr>
      <xdr:spPr>
        <a:xfrm>
          <a:off x="12763500" y="54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98716</xdr:rowOff>
    </xdr:from>
    <xdr:ext cx="534377" cy="259045"/>
    <xdr:sp macro="" textlink="">
      <xdr:nvSpPr>
        <xdr:cNvPr id="542" name="テキスト ボックス 541"/>
        <xdr:cNvSpPr txBox="1"/>
      </xdr:nvSpPr>
      <xdr:spPr>
        <a:xfrm>
          <a:off x="12547111" y="524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65503</xdr:rowOff>
    </xdr:from>
    <xdr:to>
      <xdr:col>85</xdr:col>
      <xdr:colOff>127000</xdr:colOff>
      <xdr:row>55</xdr:row>
      <xdr:rowOff>108986</xdr:rowOff>
    </xdr:to>
    <xdr:cxnSp macro="">
      <xdr:nvCxnSpPr>
        <xdr:cNvPr id="574" name="直線コネクタ 573"/>
        <xdr:cNvCxnSpPr/>
      </xdr:nvCxnSpPr>
      <xdr:spPr>
        <a:xfrm>
          <a:off x="15481300" y="9152353"/>
          <a:ext cx="838200" cy="38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153253</xdr:rowOff>
    </xdr:from>
    <xdr:to>
      <xdr:col>81</xdr:col>
      <xdr:colOff>50800</xdr:colOff>
      <xdr:row>53</xdr:row>
      <xdr:rowOff>65503</xdr:rowOff>
    </xdr:to>
    <xdr:cxnSp macro="">
      <xdr:nvCxnSpPr>
        <xdr:cNvPr id="577" name="直線コネクタ 576"/>
        <xdr:cNvCxnSpPr/>
      </xdr:nvCxnSpPr>
      <xdr:spPr>
        <a:xfrm>
          <a:off x="14592300" y="8897203"/>
          <a:ext cx="889000" cy="25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9" name="テキスト ボックス 578"/>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153253</xdr:rowOff>
    </xdr:from>
    <xdr:to>
      <xdr:col>76</xdr:col>
      <xdr:colOff>114300</xdr:colOff>
      <xdr:row>56</xdr:row>
      <xdr:rowOff>78843</xdr:rowOff>
    </xdr:to>
    <xdr:cxnSp macro="">
      <xdr:nvCxnSpPr>
        <xdr:cNvPr id="580" name="直線コネクタ 579"/>
        <xdr:cNvCxnSpPr/>
      </xdr:nvCxnSpPr>
      <xdr:spPr>
        <a:xfrm flipV="1">
          <a:off x="13703300" y="8897203"/>
          <a:ext cx="889000" cy="78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78843</xdr:rowOff>
    </xdr:from>
    <xdr:to>
      <xdr:col>71</xdr:col>
      <xdr:colOff>177800</xdr:colOff>
      <xdr:row>57</xdr:row>
      <xdr:rowOff>95270</xdr:rowOff>
    </xdr:to>
    <xdr:cxnSp macro="">
      <xdr:nvCxnSpPr>
        <xdr:cNvPr id="583" name="直線コネクタ 582"/>
        <xdr:cNvCxnSpPr/>
      </xdr:nvCxnSpPr>
      <xdr:spPr>
        <a:xfrm flipV="1">
          <a:off x="12814300" y="9680043"/>
          <a:ext cx="889000" cy="18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87" name="テキスト ボックス 586"/>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58186</xdr:rowOff>
    </xdr:from>
    <xdr:to>
      <xdr:col>85</xdr:col>
      <xdr:colOff>177800</xdr:colOff>
      <xdr:row>55</xdr:row>
      <xdr:rowOff>159786</xdr:rowOff>
    </xdr:to>
    <xdr:sp macro="" textlink="">
      <xdr:nvSpPr>
        <xdr:cNvPr id="593" name="楕円 592"/>
        <xdr:cNvSpPr/>
      </xdr:nvSpPr>
      <xdr:spPr>
        <a:xfrm>
          <a:off x="16268700" y="94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81063</xdr:rowOff>
    </xdr:from>
    <xdr:ext cx="534377" cy="259045"/>
    <xdr:sp macro="" textlink="">
      <xdr:nvSpPr>
        <xdr:cNvPr id="594" name="教育費該当値テキスト"/>
        <xdr:cNvSpPr txBox="1"/>
      </xdr:nvSpPr>
      <xdr:spPr>
        <a:xfrm>
          <a:off x="16370300" y="933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14703</xdr:rowOff>
    </xdr:from>
    <xdr:to>
      <xdr:col>81</xdr:col>
      <xdr:colOff>101600</xdr:colOff>
      <xdr:row>53</xdr:row>
      <xdr:rowOff>116303</xdr:rowOff>
    </xdr:to>
    <xdr:sp macro="" textlink="">
      <xdr:nvSpPr>
        <xdr:cNvPr id="595" name="楕円 594"/>
        <xdr:cNvSpPr/>
      </xdr:nvSpPr>
      <xdr:spPr>
        <a:xfrm>
          <a:off x="15430500" y="910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132830</xdr:rowOff>
    </xdr:from>
    <xdr:ext cx="534377" cy="259045"/>
    <xdr:sp macro="" textlink="">
      <xdr:nvSpPr>
        <xdr:cNvPr id="596" name="テキスト ボックス 595"/>
        <xdr:cNvSpPr txBox="1"/>
      </xdr:nvSpPr>
      <xdr:spPr>
        <a:xfrm>
          <a:off x="15214111" y="88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102453</xdr:rowOff>
    </xdr:from>
    <xdr:to>
      <xdr:col>76</xdr:col>
      <xdr:colOff>165100</xdr:colOff>
      <xdr:row>52</xdr:row>
      <xdr:rowOff>32603</xdr:rowOff>
    </xdr:to>
    <xdr:sp macro="" textlink="">
      <xdr:nvSpPr>
        <xdr:cNvPr id="597" name="楕円 596"/>
        <xdr:cNvSpPr/>
      </xdr:nvSpPr>
      <xdr:spPr>
        <a:xfrm>
          <a:off x="14541500" y="884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49130</xdr:rowOff>
    </xdr:from>
    <xdr:ext cx="599010" cy="259045"/>
    <xdr:sp macro="" textlink="">
      <xdr:nvSpPr>
        <xdr:cNvPr id="598" name="テキスト ボックス 597"/>
        <xdr:cNvSpPr txBox="1"/>
      </xdr:nvSpPr>
      <xdr:spPr>
        <a:xfrm>
          <a:off x="14292795" y="862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28043</xdr:rowOff>
    </xdr:from>
    <xdr:to>
      <xdr:col>72</xdr:col>
      <xdr:colOff>38100</xdr:colOff>
      <xdr:row>56</xdr:row>
      <xdr:rowOff>129643</xdr:rowOff>
    </xdr:to>
    <xdr:sp macro="" textlink="">
      <xdr:nvSpPr>
        <xdr:cNvPr id="599" name="楕円 598"/>
        <xdr:cNvSpPr/>
      </xdr:nvSpPr>
      <xdr:spPr>
        <a:xfrm>
          <a:off x="13652500" y="962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146170</xdr:rowOff>
    </xdr:from>
    <xdr:ext cx="534377" cy="259045"/>
    <xdr:sp macro="" textlink="">
      <xdr:nvSpPr>
        <xdr:cNvPr id="600" name="テキスト ボックス 599"/>
        <xdr:cNvSpPr txBox="1"/>
      </xdr:nvSpPr>
      <xdr:spPr>
        <a:xfrm>
          <a:off x="13436111" y="940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44470</xdr:rowOff>
    </xdr:from>
    <xdr:to>
      <xdr:col>67</xdr:col>
      <xdr:colOff>101600</xdr:colOff>
      <xdr:row>57</xdr:row>
      <xdr:rowOff>146070</xdr:rowOff>
    </xdr:to>
    <xdr:sp macro="" textlink="">
      <xdr:nvSpPr>
        <xdr:cNvPr id="601" name="楕円 600"/>
        <xdr:cNvSpPr/>
      </xdr:nvSpPr>
      <xdr:spPr>
        <a:xfrm>
          <a:off x="12763500" y="98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137197</xdr:rowOff>
    </xdr:from>
    <xdr:ext cx="534377" cy="259045"/>
    <xdr:sp macro="" textlink="">
      <xdr:nvSpPr>
        <xdr:cNvPr id="602" name="テキスト ボックス 601"/>
        <xdr:cNvSpPr txBox="1"/>
      </xdr:nvSpPr>
      <xdr:spPr>
        <a:xfrm>
          <a:off x="12547111" y="990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17693</xdr:rowOff>
    </xdr:from>
    <xdr:to>
      <xdr:col>85</xdr:col>
      <xdr:colOff>127000</xdr:colOff>
      <xdr:row>79</xdr:row>
      <xdr:rowOff>98879</xdr:rowOff>
    </xdr:to>
    <xdr:cxnSp macro="">
      <xdr:nvCxnSpPr>
        <xdr:cNvPr id="633" name="直線コネクタ 632"/>
        <xdr:cNvCxnSpPr/>
      </xdr:nvCxnSpPr>
      <xdr:spPr>
        <a:xfrm flipV="1">
          <a:off x="15481300" y="13562243"/>
          <a:ext cx="838200" cy="8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162783</xdr:rowOff>
    </xdr:from>
    <xdr:ext cx="469744" cy="259045"/>
    <xdr:sp macro="" textlink="">
      <xdr:nvSpPr>
        <xdr:cNvPr id="634" name="災害復旧費平均値テキスト"/>
        <xdr:cNvSpPr txBox="1"/>
      </xdr:nvSpPr>
      <xdr:spPr>
        <a:xfrm>
          <a:off x="16370300" y="13535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123979</xdr:rowOff>
    </xdr:from>
    <xdr:ext cx="469744" cy="259045"/>
    <xdr:sp macro="" textlink="">
      <xdr:nvSpPr>
        <xdr:cNvPr id="641" name="テキスト ボックス 640"/>
        <xdr:cNvSpPr txBox="1"/>
      </xdr:nvSpPr>
      <xdr:spPr>
        <a:xfrm>
          <a:off x="14357428"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4" name="テキスト ボックス 643"/>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6" name="テキスト ボックス 645"/>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138343</xdr:rowOff>
    </xdr:from>
    <xdr:to>
      <xdr:col>85</xdr:col>
      <xdr:colOff>177800</xdr:colOff>
      <xdr:row>79</xdr:row>
      <xdr:rowOff>68493</xdr:rowOff>
    </xdr:to>
    <xdr:sp macro="" textlink="">
      <xdr:nvSpPr>
        <xdr:cNvPr id="652" name="楕円 651"/>
        <xdr:cNvSpPr/>
      </xdr:nvSpPr>
      <xdr:spPr>
        <a:xfrm>
          <a:off x="16268700" y="135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97720</xdr:rowOff>
    </xdr:from>
    <xdr:ext cx="469744" cy="259045"/>
    <xdr:sp macro="" textlink="">
      <xdr:nvSpPr>
        <xdr:cNvPr id="653" name="災害復旧費該当値テキスト"/>
        <xdr:cNvSpPr txBox="1"/>
      </xdr:nvSpPr>
      <xdr:spPr>
        <a:xfrm>
          <a:off x="16370300" y="1329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126785</xdr:rowOff>
    </xdr:from>
    <xdr:to>
      <xdr:col>85</xdr:col>
      <xdr:colOff>127000</xdr:colOff>
      <xdr:row>94</xdr:row>
      <xdr:rowOff>131914</xdr:rowOff>
    </xdr:to>
    <xdr:cxnSp macro="">
      <xdr:nvCxnSpPr>
        <xdr:cNvPr id="690" name="直線コネクタ 689"/>
        <xdr:cNvCxnSpPr/>
      </xdr:nvCxnSpPr>
      <xdr:spPr>
        <a:xfrm>
          <a:off x="15481300" y="16243085"/>
          <a:ext cx="8382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126785</xdr:rowOff>
    </xdr:from>
    <xdr:to>
      <xdr:col>81</xdr:col>
      <xdr:colOff>50800</xdr:colOff>
      <xdr:row>94</xdr:row>
      <xdr:rowOff>161734</xdr:rowOff>
    </xdr:to>
    <xdr:cxnSp macro="">
      <xdr:nvCxnSpPr>
        <xdr:cNvPr id="693" name="直線コネクタ 692"/>
        <xdr:cNvCxnSpPr/>
      </xdr:nvCxnSpPr>
      <xdr:spPr>
        <a:xfrm flipV="1">
          <a:off x="14592300" y="16243085"/>
          <a:ext cx="889000" cy="3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157238</xdr:rowOff>
    </xdr:from>
    <xdr:to>
      <xdr:col>76</xdr:col>
      <xdr:colOff>114300</xdr:colOff>
      <xdr:row>94</xdr:row>
      <xdr:rowOff>161734</xdr:rowOff>
    </xdr:to>
    <xdr:cxnSp macro="">
      <xdr:nvCxnSpPr>
        <xdr:cNvPr id="696" name="直線コネクタ 695"/>
        <xdr:cNvCxnSpPr/>
      </xdr:nvCxnSpPr>
      <xdr:spPr>
        <a:xfrm>
          <a:off x="13703300" y="1627353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147498</xdr:rowOff>
    </xdr:from>
    <xdr:to>
      <xdr:col>71</xdr:col>
      <xdr:colOff>177800</xdr:colOff>
      <xdr:row>94</xdr:row>
      <xdr:rowOff>157238</xdr:rowOff>
    </xdr:to>
    <xdr:cxnSp macro="">
      <xdr:nvCxnSpPr>
        <xdr:cNvPr id="699" name="直線コネクタ 698"/>
        <xdr:cNvCxnSpPr/>
      </xdr:nvCxnSpPr>
      <xdr:spPr>
        <a:xfrm>
          <a:off x="12814300" y="16263798"/>
          <a:ext cx="889000" cy="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81114</xdr:rowOff>
    </xdr:from>
    <xdr:to>
      <xdr:col>85</xdr:col>
      <xdr:colOff>177800</xdr:colOff>
      <xdr:row>95</xdr:row>
      <xdr:rowOff>11264</xdr:rowOff>
    </xdr:to>
    <xdr:sp macro="" textlink="">
      <xdr:nvSpPr>
        <xdr:cNvPr id="709" name="楕円 708"/>
        <xdr:cNvSpPr/>
      </xdr:nvSpPr>
      <xdr:spPr>
        <a:xfrm>
          <a:off x="16268700" y="1619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103991</xdr:rowOff>
    </xdr:from>
    <xdr:ext cx="534377" cy="259045"/>
    <xdr:sp macro="" textlink="">
      <xdr:nvSpPr>
        <xdr:cNvPr id="710" name="公債費該当値テキスト"/>
        <xdr:cNvSpPr txBox="1"/>
      </xdr:nvSpPr>
      <xdr:spPr>
        <a:xfrm>
          <a:off x="16370300" y="1604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75985</xdr:rowOff>
    </xdr:from>
    <xdr:to>
      <xdr:col>81</xdr:col>
      <xdr:colOff>101600</xdr:colOff>
      <xdr:row>95</xdr:row>
      <xdr:rowOff>6135</xdr:rowOff>
    </xdr:to>
    <xdr:sp macro="" textlink="">
      <xdr:nvSpPr>
        <xdr:cNvPr id="711" name="楕円 710"/>
        <xdr:cNvSpPr/>
      </xdr:nvSpPr>
      <xdr:spPr>
        <a:xfrm>
          <a:off x="15430500" y="161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22662</xdr:rowOff>
    </xdr:from>
    <xdr:ext cx="534377" cy="259045"/>
    <xdr:sp macro="" textlink="">
      <xdr:nvSpPr>
        <xdr:cNvPr id="712" name="テキスト ボックス 711"/>
        <xdr:cNvSpPr txBox="1"/>
      </xdr:nvSpPr>
      <xdr:spPr>
        <a:xfrm>
          <a:off x="15214111" y="159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110934</xdr:rowOff>
    </xdr:from>
    <xdr:to>
      <xdr:col>76</xdr:col>
      <xdr:colOff>165100</xdr:colOff>
      <xdr:row>95</xdr:row>
      <xdr:rowOff>41084</xdr:rowOff>
    </xdr:to>
    <xdr:sp macro="" textlink="">
      <xdr:nvSpPr>
        <xdr:cNvPr id="713" name="楕円 712"/>
        <xdr:cNvSpPr/>
      </xdr:nvSpPr>
      <xdr:spPr>
        <a:xfrm>
          <a:off x="14541500" y="162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57611</xdr:rowOff>
    </xdr:from>
    <xdr:ext cx="534377" cy="259045"/>
    <xdr:sp macro="" textlink="">
      <xdr:nvSpPr>
        <xdr:cNvPr id="714" name="テキスト ボックス 713"/>
        <xdr:cNvSpPr txBox="1"/>
      </xdr:nvSpPr>
      <xdr:spPr>
        <a:xfrm>
          <a:off x="14325111" y="160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106438</xdr:rowOff>
    </xdr:from>
    <xdr:to>
      <xdr:col>72</xdr:col>
      <xdr:colOff>38100</xdr:colOff>
      <xdr:row>95</xdr:row>
      <xdr:rowOff>36588</xdr:rowOff>
    </xdr:to>
    <xdr:sp macro="" textlink="">
      <xdr:nvSpPr>
        <xdr:cNvPr id="715" name="楕円 714"/>
        <xdr:cNvSpPr/>
      </xdr:nvSpPr>
      <xdr:spPr>
        <a:xfrm>
          <a:off x="13652500" y="1622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53115</xdr:rowOff>
    </xdr:from>
    <xdr:ext cx="534377" cy="259045"/>
    <xdr:sp macro="" textlink="">
      <xdr:nvSpPr>
        <xdr:cNvPr id="716" name="テキスト ボックス 715"/>
        <xdr:cNvSpPr txBox="1"/>
      </xdr:nvSpPr>
      <xdr:spPr>
        <a:xfrm>
          <a:off x="13436111" y="1599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96698</xdr:rowOff>
    </xdr:from>
    <xdr:to>
      <xdr:col>67</xdr:col>
      <xdr:colOff>101600</xdr:colOff>
      <xdr:row>95</xdr:row>
      <xdr:rowOff>26848</xdr:rowOff>
    </xdr:to>
    <xdr:sp macro="" textlink="">
      <xdr:nvSpPr>
        <xdr:cNvPr id="717" name="楕円 716"/>
        <xdr:cNvSpPr/>
      </xdr:nvSpPr>
      <xdr:spPr>
        <a:xfrm>
          <a:off x="12763500" y="162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43375</xdr:rowOff>
    </xdr:from>
    <xdr:ext cx="534377" cy="259045"/>
    <xdr:sp macro="" textlink="">
      <xdr:nvSpPr>
        <xdr:cNvPr id="718" name="テキスト ボックス 717"/>
        <xdr:cNvSpPr txBox="1"/>
      </xdr:nvSpPr>
      <xdr:spPr>
        <a:xfrm>
          <a:off x="12547111" y="159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類似団体平均と比較し、突出して高い水準となっている項目は、総務費、衛生費、商工費、消防費、公債費である。 </a:t>
          </a:r>
        </a:p>
        <a:p>
          <a:r>
            <a:rPr kumimoji="1" lang="ja-JP" altLang="en-US" sz="1200">
              <a:latin typeface="ＭＳ Ｐゴシック" panose="020B0600070205080204" pitchFamily="50" charset="-128"/>
              <a:ea typeface="ＭＳ Ｐゴシック" panose="020B0600070205080204" pitchFamily="50" charset="-128"/>
            </a:rPr>
            <a:t>総務費は住民一人当たり</a:t>
          </a:r>
          <a:r>
            <a:rPr kumimoji="1" lang="en-US" altLang="ja-JP" sz="1200">
              <a:latin typeface="ＭＳ Ｐゴシック" panose="020B0600070205080204" pitchFamily="50" charset="-128"/>
              <a:ea typeface="ＭＳ Ｐゴシック" panose="020B0600070205080204" pitchFamily="50" charset="-128"/>
            </a:rPr>
            <a:t>119,611</a:t>
          </a:r>
          <a:r>
            <a:rPr kumimoji="1" lang="ja-JP" altLang="en-US" sz="1200">
              <a:latin typeface="ＭＳ Ｐゴシック" panose="020B0600070205080204" pitchFamily="50" charset="-128"/>
              <a:ea typeface="ＭＳ Ｐゴシック" panose="020B0600070205080204" pitchFamily="50" charset="-128"/>
            </a:rPr>
            <a:t>円と類似団体の約</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倍となっている。特別定額給付金事業等の終了等に伴い、前年度より</a:t>
          </a:r>
          <a:r>
            <a:rPr kumimoji="1" lang="en-US" altLang="ja-JP" sz="1200">
              <a:latin typeface="ＭＳ Ｐゴシック" panose="020B0600070205080204" pitchFamily="50" charset="-128"/>
              <a:ea typeface="ＭＳ Ｐゴシック" panose="020B0600070205080204" pitchFamily="50" charset="-128"/>
            </a:rPr>
            <a:t>75,485</a:t>
          </a:r>
          <a:r>
            <a:rPr kumimoji="1" lang="ja-JP" altLang="en-US" sz="1200">
              <a:latin typeface="ＭＳ Ｐゴシック" panose="020B0600070205080204" pitchFamily="50" charset="-128"/>
              <a:ea typeface="ＭＳ Ｐゴシック" panose="020B0600070205080204" pitchFamily="50" charset="-128"/>
            </a:rPr>
            <a:t>円減となった。</a:t>
          </a:r>
        </a:p>
        <a:p>
          <a:r>
            <a:rPr kumimoji="1" lang="ja-JP" altLang="en-US" sz="1200">
              <a:latin typeface="ＭＳ Ｐゴシック" panose="020B0600070205080204" pitchFamily="50" charset="-128"/>
              <a:ea typeface="ＭＳ Ｐゴシック" panose="020B0600070205080204" pitchFamily="50" charset="-128"/>
            </a:rPr>
            <a:t>衛生費は住民一人当たり</a:t>
          </a:r>
          <a:r>
            <a:rPr kumimoji="1" lang="en-US" altLang="ja-JP" sz="1200">
              <a:latin typeface="ＭＳ Ｐゴシック" panose="020B0600070205080204" pitchFamily="50" charset="-128"/>
              <a:ea typeface="ＭＳ Ｐゴシック" panose="020B0600070205080204" pitchFamily="50" charset="-128"/>
            </a:rPr>
            <a:t>135,019</a:t>
          </a:r>
          <a:r>
            <a:rPr kumimoji="1" lang="ja-JP" altLang="en-US" sz="1200">
              <a:latin typeface="ＭＳ Ｐゴシック" panose="020B0600070205080204" pitchFamily="50" charset="-128"/>
              <a:ea typeface="ＭＳ Ｐゴシック" panose="020B0600070205080204" pitchFamily="50" charset="-128"/>
            </a:rPr>
            <a:t>円と類似団体の約</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倍となっている。平成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年度から下北医療センターへの短期貸付を開始したことにより大きく増加したことに加え、廃棄物及び医療関係経費により高い水準で推移している。</a:t>
          </a:r>
        </a:p>
        <a:p>
          <a:r>
            <a:rPr kumimoji="1" lang="ja-JP" altLang="en-US" sz="1200">
              <a:latin typeface="ＭＳ Ｐゴシック" panose="020B0600070205080204" pitchFamily="50" charset="-128"/>
              <a:ea typeface="ＭＳ Ｐゴシック" panose="020B0600070205080204" pitchFamily="50" charset="-128"/>
            </a:rPr>
            <a:t>商工費は住民一人当たり</a:t>
          </a:r>
          <a:r>
            <a:rPr kumimoji="1" lang="en-US" altLang="ja-JP" sz="1200">
              <a:latin typeface="ＭＳ Ｐゴシック" panose="020B0600070205080204" pitchFamily="50" charset="-128"/>
              <a:ea typeface="ＭＳ Ｐゴシック" panose="020B0600070205080204" pitchFamily="50" charset="-128"/>
            </a:rPr>
            <a:t>21,716</a:t>
          </a:r>
          <a:r>
            <a:rPr kumimoji="1" lang="ja-JP" altLang="en-US" sz="1200">
              <a:latin typeface="ＭＳ Ｐゴシック" panose="020B0600070205080204" pitchFamily="50" charset="-128"/>
              <a:ea typeface="ＭＳ Ｐゴシック" panose="020B0600070205080204" pitchFamily="50" charset="-128"/>
            </a:rPr>
            <a:t>円と類似団体の約</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倍となっている。新型コロナウイルス感染症に係る経済対策により、前年度と同様に高い水準となった。</a:t>
          </a:r>
        </a:p>
        <a:p>
          <a:r>
            <a:rPr kumimoji="1" lang="ja-JP" altLang="en-US" sz="1200">
              <a:latin typeface="ＭＳ Ｐゴシック" panose="020B0600070205080204" pitchFamily="50" charset="-128"/>
              <a:ea typeface="ＭＳ Ｐゴシック" panose="020B0600070205080204" pitchFamily="50" charset="-128"/>
            </a:rPr>
            <a:t>消防費は住民一人当たり</a:t>
          </a:r>
          <a:r>
            <a:rPr kumimoji="1" lang="en-US" altLang="ja-JP" sz="1200">
              <a:latin typeface="ＭＳ Ｐゴシック" panose="020B0600070205080204" pitchFamily="50" charset="-128"/>
              <a:ea typeface="ＭＳ Ｐゴシック" panose="020B0600070205080204" pitchFamily="50" charset="-128"/>
            </a:rPr>
            <a:t>32,756</a:t>
          </a:r>
          <a:r>
            <a:rPr kumimoji="1" lang="ja-JP" altLang="en-US" sz="1200">
              <a:latin typeface="ＭＳ Ｐゴシック" panose="020B0600070205080204" pitchFamily="50" charset="-128"/>
              <a:ea typeface="ＭＳ Ｐゴシック" panose="020B0600070205080204" pitchFamily="50" charset="-128"/>
            </a:rPr>
            <a:t>円と類似団体の約</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倍となっている。大半は一部事務組合の負担金であることから、負担規模の適正化に十分留意していく。</a:t>
          </a:r>
        </a:p>
        <a:p>
          <a:r>
            <a:rPr kumimoji="1" lang="ja-JP" altLang="en-US" sz="1200">
              <a:latin typeface="ＭＳ Ｐゴシック" panose="020B0600070205080204" pitchFamily="50" charset="-128"/>
              <a:ea typeface="ＭＳ Ｐゴシック" panose="020B0600070205080204" pitchFamily="50" charset="-128"/>
            </a:rPr>
            <a:t>また、公債費は、住民一人当たり</a:t>
          </a:r>
          <a:r>
            <a:rPr kumimoji="1" lang="en-US" altLang="ja-JP" sz="1200">
              <a:latin typeface="ＭＳ Ｐゴシック" panose="020B0600070205080204" pitchFamily="50" charset="-128"/>
              <a:ea typeface="ＭＳ Ｐゴシック" panose="020B0600070205080204" pitchFamily="50" charset="-128"/>
            </a:rPr>
            <a:t>60,613</a:t>
          </a:r>
          <a:r>
            <a:rPr kumimoji="1" lang="ja-JP" altLang="en-US" sz="1200">
              <a:latin typeface="ＭＳ Ｐゴシック" panose="020B0600070205080204" pitchFamily="50" charset="-128"/>
              <a:ea typeface="ＭＳ Ｐゴシック" panose="020B0600070205080204" pitchFamily="50" charset="-128"/>
            </a:rPr>
            <a:t>円と類似団体平均の約</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倍となっている。将来世代に過度な負担を残さないよう、普通建設事業の厳選・精査、補助金の積極的な活用により新規発行債を抑制し、指標の改善に努める。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実質収支赤字を解消して以降、冬期間の除排雪経費に影響されながらも、かろうじて実質収支黒字は確保している。財政調整基金も普通交付税の増及び前年度決算剰余金等により、増加傾向ではあるものの依然として予断を許さない財政状況である。　</a:t>
          </a:r>
        </a:p>
        <a:p>
          <a:r>
            <a:rPr kumimoji="1" lang="ja-JP" altLang="en-US" sz="1200">
              <a:latin typeface="ＭＳ ゴシック" pitchFamily="49" charset="-128"/>
              <a:ea typeface="ＭＳ ゴシック" pitchFamily="49" charset="-128"/>
            </a:rPr>
            <a:t>　今後は、活用できる財源の確保や内部経費の抑制により経常経費の削減に努めるとともに、一部事務組合や特別会計に対する支出規模の適正化に努めるなど、財政調整基金を安定して保持できるよう、抜本的な行財政の体質改善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年度から続いた国民健康保険特別会計の実質収支赤字は、平成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年度において解消し、全ての会計で黒字となっている。</a:t>
          </a:r>
        </a:p>
        <a:p>
          <a:r>
            <a:rPr kumimoji="1" lang="ja-JP" altLang="en-US" sz="1200">
              <a:latin typeface="ＭＳ ゴシック" pitchFamily="49" charset="-128"/>
              <a:ea typeface="ＭＳ ゴシック" pitchFamily="49" charset="-128"/>
            </a:rPr>
            <a:t>　今後も、引き続き黒字を維持するため、各特別会計における収入の根幹となる保険税（料）や使用料などの徴収率の向上に取り組むとともに、健康寿命の延伸等を目的とした保健事業などの推進や医療費の適正化を図り、経費の抑制や内部経費の節減をすることで財政運営の健全性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40763452</v>
      </c>
      <c r="BO4" s="452"/>
      <c r="BP4" s="452"/>
      <c r="BQ4" s="452"/>
      <c r="BR4" s="452"/>
      <c r="BS4" s="452"/>
      <c r="BT4" s="452"/>
      <c r="BU4" s="453"/>
      <c r="BV4" s="451">
        <v>44096097</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3.8</v>
      </c>
      <c r="CU4" s="592"/>
      <c r="CV4" s="592"/>
      <c r="CW4" s="592"/>
      <c r="CX4" s="592"/>
      <c r="CY4" s="592"/>
      <c r="CZ4" s="592"/>
      <c r="DA4" s="593"/>
      <c r="DB4" s="591">
        <v>2</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39997499</v>
      </c>
      <c r="BO5" s="423"/>
      <c r="BP5" s="423"/>
      <c r="BQ5" s="423"/>
      <c r="BR5" s="423"/>
      <c r="BS5" s="423"/>
      <c r="BT5" s="423"/>
      <c r="BU5" s="424"/>
      <c r="BV5" s="422">
        <v>43715231</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95</v>
      </c>
      <c r="CU5" s="420"/>
      <c r="CV5" s="420"/>
      <c r="CW5" s="420"/>
      <c r="CX5" s="420"/>
      <c r="CY5" s="420"/>
      <c r="CZ5" s="420"/>
      <c r="DA5" s="421"/>
      <c r="DB5" s="419">
        <v>98.1</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765953</v>
      </c>
      <c r="BO6" s="423"/>
      <c r="BP6" s="423"/>
      <c r="BQ6" s="423"/>
      <c r="BR6" s="423"/>
      <c r="BS6" s="423"/>
      <c r="BT6" s="423"/>
      <c r="BU6" s="424"/>
      <c r="BV6" s="422">
        <v>380866</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99.2</v>
      </c>
      <c r="CU6" s="566"/>
      <c r="CV6" s="566"/>
      <c r="CW6" s="566"/>
      <c r="CX6" s="566"/>
      <c r="CY6" s="566"/>
      <c r="CZ6" s="566"/>
      <c r="DA6" s="567"/>
      <c r="DB6" s="565">
        <v>102.2</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94</v>
      </c>
      <c r="AV7" s="481"/>
      <c r="AW7" s="481"/>
      <c r="AX7" s="481"/>
      <c r="AY7" s="436" t="s">
        <v>105</v>
      </c>
      <c r="AZ7" s="437"/>
      <c r="BA7" s="437"/>
      <c r="BB7" s="437"/>
      <c r="BC7" s="437"/>
      <c r="BD7" s="437"/>
      <c r="BE7" s="437"/>
      <c r="BF7" s="437"/>
      <c r="BG7" s="437"/>
      <c r="BH7" s="437"/>
      <c r="BI7" s="437"/>
      <c r="BJ7" s="437"/>
      <c r="BK7" s="437"/>
      <c r="BL7" s="437"/>
      <c r="BM7" s="438"/>
      <c r="BN7" s="422">
        <v>83177</v>
      </c>
      <c r="BO7" s="423"/>
      <c r="BP7" s="423"/>
      <c r="BQ7" s="423"/>
      <c r="BR7" s="423"/>
      <c r="BS7" s="423"/>
      <c r="BT7" s="423"/>
      <c r="BU7" s="424"/>
      <c r="BV7" s="422">
        <v>43238</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18004122</v>
      </c>
      <c r="CU7" s="423"/>
      <c r="CV7" s="423"/>
      <c r="CW7" s="423"/>
      <c r="CX7" s="423"/>
      <c r="CY7" s="423"/>
      <c r="CZ7" s="423"/>
      <c r="DA7" s="424"/>
      <c r="DB7" s="422">
        <v>17280563</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682776</v>
      </c>
      <c r="BO8" s="423"/>
      <c r="BP8" s="423"/>
      <c r="BQ8" s="423"/>
      <c r="BR8" s="423"/>
      <c r="BS8" s="423"/>
      <c r="BT8" s="423"/>
      <c r="BU8" s="424"/>
      <c r="BV8" s="422">
        <v>337628</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0.37</v>
      </c>
      <c r="CU8" s="526"/>
      <c r="CV8" s="526"/>
      <c r="CW8" s="526"/>
      <c r="CX8" s="526"/>
      <c r="CY8" s="526"/>
      <c r="CZ8" s="526"/>
      <c r="DA8" s="527"/>
      <c r="DB8" s="525">
        <v>0.38</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54103</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94</v>
      </c>
      <c r="AV9" s="481"/>
      <c r="AW9" s="481"/>
      <c r="AX9" s="481"/>
      <c r="AY9" s="436" t="s">
        <v>115</v>
      </c>
      <c r="AZ9" s="437"/>
      <c r="BA9" s="437"/>
      <c r="BB9" s="437"/>
      <c r="BC9" s="437"/>
      <c r="BD9" s="437"/>
      <c r="BE9" s="437"/>
      <c r="BF9" s="437"/>
      <c r="BG9" s="437"/>
      <c r="BH9" s="437"/>
      <c r="BI9" s="437"/>
      <c r="BJ9" s="437"/>
      <c r="BK9" s="437"/>
      <c r="BL9" s="437"/>
      <c r="BM9" s="438"/>
      <c r="BN9" s="422">
        <v>345148</v>
      </c>
      <c r="BO9" s="423"/>
      <c r="BP9" s="423"/>
      <c r="BQ9" s="423"/>
      <c r="BR9" s="423"/>
      <c r="BS9" s="423"/>
      <c r="BT9" s="423"/>
      <c r="BU9" s="424"/>
      <c r="BV9" s="422">
        <v>156275</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13.5</v>
      </c>
      <c r="CU9" s="420"/>
      <c r="CV9" s="420"/>
      <c r="CW9" s="420"/>
      <c r="CX9" s="420"/>
      <c r="CY9" s="420"/>
      <c r="CZ9" s="420"/>
      <c r="DA9" s="421"/>
      <c r="DB9" s="419">
        <v>14</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58493</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1618153</v>
      </c>
      <c r="BO10" s="423"/>
      <c r="BP10" s="423"/>
      <c r="BQ10" s="423"/>
      <c r="BR10" s="423"/>
      <c r="BS10" s="423"/>
      <c r="BT10" s="423"/>
      <c r="BU10" s="424"/>
      <c r="BV10" s="422">
        <v>1382798</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119</v>
      </c>
      <c r="AV11" s="481"/>
      <c r="AW11" s="481"/>
      <c r="AX11" s="481"/>
      <c r="AY11" s="436" t="s">
        <v>125</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118130</v>
      </c>
      <c r="BW11" s="423"/>
      <c r="BX11" s="423"/>
      <c r="BY11" s="423"/>
      <c r="BZ11" s="423"/>
      <c r="CA11" s="423"/>
      <c r="CB11" s="423"/>
      <c r="CC11" s="424"/>
      <c r="CD11" s="462" t="s">
        <v>126</v>
      </c>
      <c r="CE11" s="382"/>
      <c r="CF11" s="382"/>
      <c r="CG11" s="382"/>
      <c r="CH11" s="382"/>
      <c r="CI11" s="382"/>
      <c r="CJ11" s="382"/>
      <c r="CK11" s="382"/>
      <c r="CL11" s="382"/>
      <c r="CM11" s="382"/>
      <c r="CN11" s="382"/>
      <c r="CO11" s="382"/>
      <c r="CP11" s="382"/>
      <c r="CQ11" s="382"/>
      <c r="CR11" s="382"/>
      <c r="CS11" s="463"/>
      <c r="CT11" s="525" t="s">
        <v>127</v>
      </c>
      <c r="CU11" s="526"/>
      <c r="CV11" s="526"/>
      <c r="CW11" s="526"/>
      <c r="CX11" s="526"/>
      <c r="CY11" s="526"/>
      <c r="CZ11" s="526"/>
      <c r="DA11" s="527"/>
      <c r="DB11" s="525" t="s">
        <v>128</v>
      </c>
      <c r="DC11" s="526"/>
      <c r="DD11" s="526"/>
      <c r="DE11" s="526"/>
      <c r="DF11" s="526"/>
      <c r="DG11" s="526"/>
      <c r="DH11" s="526"/>
      <c r="DI11" s="527"/>
    </row>
    <row r="12" spans="1:119" ht="18.75" customHeight="1" x14ac:dyDescent="0.15">
      <c r="A12" s="178"/>
      <c r="B12" s="528" t="s">
        <v>129</v>
      </c>
      <c r="C12" s="529"/>
      <c r="D12" s="529"/>
      <c r="E12" s="529"/>
      <c r="F12" s="529"/>
      <c r="G12" s="529"/>
      <c r="H12" s="529"/>
      <c r="I12" s="529"/>
      <c r="J12" s="529"/>
      <c r="K12" s="530"/>
      <c r="L12" s="537" t="s">
        <v>130</v>
      </c>
      <c r="M12" s="538"/>
      <c r="N12" s="538"/>
      <c r="O12" s="538"/>
      <c r="P12" s="538"/>
      <c r="Q12" s="539"/>
      <c r="R12" s="540">
        <v>54967</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134</v>
      </c>
      <c r="AV12" s="481"/>
      <c r="AW12" s="481"/>
      <c r="AX12" s="481"/>
      <c r="AY12" s="436" t="s">
        <v>135</v>
      </c>
      <c r="AZ12" s="437"/>
      <c r="BA12" s="437"/>
      <c r="BB12" s="437"/>
      <c r="BC12" s="437"/>
      <c r="BD12" s="437"/>
      <c r="BE12" s="437"/>
      <c r="BF12" s="437"/>
      <c r="BG12" s="437"/>
      <c r="BH12" s="437"/>
      <c r="BI12" s="437"/>
      <c r="BJ12" s="437"/>
      <c r="BK12" s="437"/>
      <c r="BL12" s="437"/>
      <c r="BM12" s="438"/>
      <c r="BN12" s="422">
        <v>810174</v>
      </c>
      <c r="BO12" s="423"/>
      <c r="BP12" s="423"/>
      <c r="BQ12" s="423"/>
      <c r="BR12" s="423"/>
      <c r="BS12" s="423"/>
      <c r="BT12" s="423"/>
      <c r="BU12" s="424"/>
      <c r="BV12" s="422">
        <v>946610</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127</v>
      </c>
      <c r="CU12" s="526"/>
      <c r="CV12" s="526"/>
      <c r="CW12" s="526"/>
      <c r="CX12" s="526"/>
      <c r="CY12" s="526"/>
      <c r="CZ12" s="526"/>
      <c r="DA12" s="527"/>
      <c r="DB12" s="525" t="s">
        <v>137</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138</v>
      </c>
      <c r="N13" s="507"/>
      <c r="O13" s="507"/>
      <c r="P13" s="507"/>
      <c r="Q13" s="508"/>
      <c r="R13" s="509">
        <v>54825</v>
      </c>
      <c r="S13" s="510"/>
      <c r="T13" s="510"/>
      <c r="U13" s="510"/>
      <c r="V13" s="511"/>
      <c r="W13" s="512" t="s">
        <v>139</v>
      </c>
      <c r="X13" s="408"/>
      <c r="Y13" s="408"/>
      <c r="Z13" s="408"/>
      <c r="AA13" s="408"/>
      <c r="AB13" s="409"/>
      <c r="AC13" s="375">
        <v>1258</v>
      </c>
      <c r="AD13" s="376"/>
      <c r="AE13" s="376"/>
      <c r="AF13" s="376"/>
      <c r="AG13" s="377"/>
      <c r="AH13" s="375">
        <v>1386</v>
      </c>
      <c r="AI13" s="376"/>
      <c r="AJ13" s="376"/>
      <c r="AK13" s="376"/>
      <c r="AL13" s="435"/>
      <c r="AM13" s="479" t="s">
        <v>140</v>
      </c>
      <c r="AN13" s="379"/>
      <c r="AO13" s="379"/>
      <c r="AP13" s="379"/>
      <c r="AQ13" s="379"/>
      <c r="AR13" s="379"/>
      <c r="AS13" s="379"/>
      <c r="AT13" s="380"/>
      <c r="AU13" s="480" t="s">
        <v>141</v>
      </c>
      <c r="AV13" s="481"/>
      <c r="AW13" s="481"/>
      <c r="AX13" s="481"/>
      <c r="AY13" s="436" t="s">
        <v>142</v>
      </c>
      <c r="AZ13" s="437"/>
      <c r="BA13" s="437"/>
      <c r="BB13" s="437"/>
      <c r="BC13" s="437"/>
      <c r="BD13" s="437"/>
      <c r="BE13" s="437"/>
      <c r="BF13" s="437"/>
      <c r="BG13" s="437"/>
      <c r="BH13" s="437"/>
      <c r="BI13" s="437"/>
      <c r="BJ13" s="437"/>
      <c r="BK13" s="437"/>
      <c r="BL13" s="437"/>
      <c r="BM13" s="438"/>
      <c r="BN13" s="422">
        <v>1153127</v>
      </c>
      <c r="BO13" s="423"/>
      <c r="BP13" s="423"/>
      <c r="BQ13" s="423"/>
      <c r="BR13" s="423"/>
      <c r="BS13" s="423"/>
      <c r="BT13" s="423"/>
      <c r="BU13" s="424"/>
      <c r="BV13" s="422">
        <v>710593</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15</v>
      </c>
      <c r="CU13" s="420"/>
      <c r="CV13" s="420"/>
      <c r="CW13" s="420"/>
      <c r="CX13" s="420"/>
      <c r="CY13" s="420"/>
      <c r="CZ13" s="420"/>
      <c r="DA13" s="421"/>
      <c r="DB13" s="419">
        <v>15.4</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144</v>
      </c>
      <c r="M14" s="549"/>
      <c r="N14" s="549"/>
      <c r="O14" s="549"/>
      <c r="P14" s="549"/>
      <c r="Q14" s="550"/>
      <c r="R14" s="509">
        <v>55931</v>
      </c>
      <c r="S14" s="510"/>
      <c r="T14" s="510"/>
      <c r="U14" s="510"/>
      <c r="V14" s="511"/>
      <c r="W14" s="513"/>
      <c r="X14" s="411"/>
      <c r="Y14" s="411"/>
      <c r="Z14" s="411"/>
      <c r="AA14" s="411"/>
      <c r="AB14" s="412"/>
      <c r="AC14" s="502">
        <v>5.0999999999999996</v>
      </c>
      <c r="AD14" s="503"/>
      <c r="AE14" s="503"/>
      <c r="AF14" s="503"/>
      <c r="AG14" s="504"/>
      <c r="AH14" s="502">
        <v>5.3</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v>122.3</v>
      </c>
      <c r="CU14" s="520"/>
      <c r="CV14" s="520"/>
      <c r="CW14" s="520"/>
      <c r="CX14" s="520"/>
      <c r="CY14" s="520"/>
      <c r="CZ14" s="520"/>
      <c r="DA14" s="521"/>
      <c r="DB14" s="519">
        <v>144.69999999999999</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146</v>
      </c>
      <c r="N15" s="507"/>
      <c r="O15" s="507"/>
      <c r="P15" s="507"/>
      <c r="Q15" s="508"/>
      <c r="R15" s="509">
        <v>55773</v>
      </c>
      <c r="S15" s="510"/>
      <c r="T15" s="510"/>
      <c r="U15" s="510"/>
      <c r="V15" s="511"/>
      <c r="W15" s="512" t="s">
        <v>147</v>
      </c>
      <c r="X15" s="408"/>
      <c r="Y15" s="408"/>
      <c r="Z15" s="408"/>
      <c r="AA15" s="408"/>
      <c r="AB15" s="409"/>
      <c r="AC15" s="375">
        <v>4835</v>
      </c>
      <c r="AD15" s="376"/>
      <c r="AE15" s="376"/>
      <c r="AF15" s="376"/>
      <c r="AG15" s="377"/>
      <c r="AH15" s="375">
        <v>5591</v>
      </c>
      <c r="AI15" s="376"/>
      <c r="AJ15" s="376"/>
      <c r="AK15" s="376"/>
      <c r="AL15" s="435"/>
      <c r="AM15" s="479"/>
      <c r="AN15" s="379"/>
      <c r="AO15" s="379"/>
      <c r="AP15" s="379"/>
      <c r="AQ15" s="379"/>
      <c r="AR15" s="379"/>
      <c r="AS15" s="379"/>
      <c r="AT15" s="380"/>
      <c r="AU15" s="480"/>
      <c r="AV15" s="481"/>
      <c r="AW15" s="481"/>
      <c r="AX15" s="481"/>
      <c r="AY15" s="448" t="s">
        <v>148</v>
      </c>
      <c r="AZ15" s="449"/>
      <c r="BA15" s="449"/>
      <c r="BB15" s="449"/>
      <c r="BC15" s="449"/>
      <c r="BD15" s="449"/>
      <c r="BE15" s="449"/>
      <c r="BF15" s="449"/>
      <c r="BG15" s="449"/>
      <c r="BH15" s="449"/>
      <c r="BI15" s="449"/>
      <c r="BJ15" s="449"/>
      <c r="BK15" s="449"/>
      <c r="BL15" s="449"/>
      <c r="BM15" s="450"/>
      <c r="BN15" s="451">
        <v>5614126</v>
      </c>
      <c r="BO15" s="452"/>
      <c r="BP15" s="452"/>
      <c r="BQ15" s="452"/>
      <c r="BR15" s="452"/>
      <c r="BS15" s="452"/>
      <c r="BT15" s="452"/>
      <c r="BU15" s="453"/>
      <c r="BV15" s="451">
        <v>5787492</v>
      </c>
      <c r="BW15" s="452"/>
      <c r="BX15" s="452"/>
      <c r="BY15" s="452"/>
      <c r="BZ15" s="452"/>
      <c r="CA15" s="452"/>
      <c r="CB15" s="452"/>
      <c r="CC15" s="453"/>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150</v>
      </c>
      <c r="M16" s="497"/>
      <c r="N16" s="497"/>
      <c r="O16" s="497"/>
      <c r="P16" s="497"/>
      <c r="Q16" s="498"/>
      <c r="R16" s="499" t="s">
        <v>151</v>
      </c>
      <c r="S16" s="500"/>
      <c r="T16" s="500"/>
      <c r="U16" s="500"/>
      <c r="V16" s="501"/>
      <c r="W16" s="513"/>
      <c r="X16" s="411"/>
      <c r="Y16" s="411"/>
      <c r="Z16" s="411"/>
      <c r="AA16" s="411"/>
      <c r="AB16" s="412"/>
      <c r="AC16" s="502">
        <v>19.600000000000001</v>
      </c>
      <c r="AD16" s="503"/>
      <c r="AE16" s="503"/>
      <c r="AF16" s="503"/>
      <c r="AG16" s="504"/>
      <c r="AH16" s="502">
        <v>21.5</v>
      </c>
      <c r="AI16" s="503"/>
      <c r="AJ16" s="503"/>
      <c r="AK16" s="503"/>
      <c r="AL16" s="505"/>
      <c r="AM16" s="479"/>
      <c r="AN16" s="379"/>
      <c r="AO16" s="379"/>
      <c r="AP16" s="379"/>
      <c r="AQ16" s="379"/>
      <c r="AR16" s="379"/>
      <c r="AS16" s="379"/>
      <c r="AT16" s="380"/>
      <c r="AU16" s="480"/>
      <c r="AV16" s="481"/>
      <c r="AW16" s="481"/>
      <c r="AX16" s="481"/>
      <c r="AY16" s="436" t="s">
        <v>152</v>
      </c>
      <c r="AZ16" s="437"/>
      <c r="BA16" s="437"/>
      <c r="BB16" s="437"/>
      <c r="BC16" s="437"/>
      <c r="BD16" s="437"/>
      <c r="BE16" s="437"/>
      <c r="BF16" s="437"/>
      <c r="BG16" s="437"/>
      <c r="BH16" s="437"/>
      <c r="BI16" s="437"/>
      <c r="BJ16" s="437"/>
      <c r="BK16" s="437"/>
      <c r="BL16" s="437"/>
      <c r="BM16" s="438"/>
      <c r="BN16" s="422">
        <v>15794870</v>
      </c>
      <c r="BO16" s="423"/>
      <c r="BP16" s="423"/>
      <c r="BQ16" s="423"/>
      <c r="BR16" s="423"/>
      <c r="BS16" s="423"/>
      <c r="BT16" s="423"/>
      <c r="BU16" s="424"/>
      <c r="BV16" s="422">
        <v>15202610</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153</v>
      </c>
      <c r="N17" s="516"/>
      <c r="O17" s="516"/>
      <c r="P17" s="516"/>
      <c r="Q17" s="517"/>
      <c r="R17" s="499" t="s">
        <v>154</v>
      </c>
      <c r="S17" s="500"/>
      <c r="T17" s="500"/>
      <c r="U17" s="500"/>
      <c r="V17" s="501"/>
      <c r="W17" s="512" t="s">
        <v>155</v>
      </c>
      <c r="X17" s="408"/>
      <c r="Y17" s="408"/>
      <c r="Z17" s="408"/>
      <c r="AA17" s="408"/>
      <c r="AB17" s="409"/>
      <c r="AC17" s="375">
        <v>18568</v>
      </c>
      <c r="AD17" s="376"/>
      <c r="AE17" s="376"/>
      <c r="AF17" s="376"/>
      <c r="AG17" s="377"/>
      <c r="AH17" s="375">
        <v>19002</v>
      </c>
      <c r="AI17" s="376"/>
      <c r="AJ17" s="376"/>
      <c r="AK17" s="376"/>
      <c r="AL17" s="435"/>
      <c r="AM17" s="479"/>
      <c r="AN17" s="379"/>
      <c r="AO17" s="379"/>
      <c r="AP17" s="379"/>
      <c r="AQ17" s="379"/>
      <c r="AR17" s="379"/>
      <c r="AS17" s="379"/>
      <c r="AT17" s="380"/>
      <c r="AU17" s="480"/>
      <c r="AV17" s="481"/>
      <c r="AW17" s="481"/>
      <c r="AX17" s="481"/>
      <c r="AY17" s="436" t="s">
        <v>156</v>
      </c>
      <c r="AZ17" s="437"/>
      <c r="BA17" s="437"/>
      <c r="BB17" s="437"/>
      <c r="BC17" s="437"/>
      <c r="BD17" s="437"/>
      <c r="BE17" s="437"/>
      <c r="BF17" s="437"/>
      <c r="BG17" s="437"/>
      <c r="BH17" s="437"/>
      <c r="BI17" s="437"/>
      <c r="BJ17" s="437"/>
      <c r="BK17" s="437"/>
      <c r="BL17" s="437"/>
      <c r="BM17" s="438"/>
      <c r="BN17" s="422">
        <v>7006814</v>
      </c>
      <c r="BO17" s="423"/>
      <c r="BP17" s="423"/>
      <c r="BQ17" s="423"/>
      <c r="BR17" s="423"/>
      <c r="BS17" s="423"/>
      <c r="BT17" s="423"/>
      <c r="BU17" s="424"/>
      <c r="BV17" s="422">
        <v>7237540</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157</v>
      </c>
      <c r="C18" s="473"/>
      <c r="D18" s="473"/>
      <c r="E18" s="474"/>
      <c r="F18" s="474"/>
      <c r="G18" s="474"/>
      <c r="H18" s="474"/>
      <c r="I18" s="474"/>
      <c r="J18" s="474"/>
      <c r="K18" s="474"/>
      <c r="L18" s="475">
        <v>864.2</v>
      </c>
      <c r="M18" s="475"/>
      <c r="N18" s="475"/>
      <c r="O18" s="475"/>
      <c r="P18" s="475"/>
      <c r="Q18" s="475"/>
      <c r="R18" s="476"/>
      <c r="S18" s="476"/>
      <c r="T18" s="476"/>
      <c r="U18" s="476"/>
      <c r="V18" s="477"/>
      <c r="W18" s="493"/>
      <c r="X18" s="494"/>
      <c r="Y18" s="494"/>
      <c r="Z18" s="494"/>
      <c r="AA18" s="494"/>
      <c r="AB18" s="518"/>
      <c r="AC18" s="392">
        <v>75.3</v>
      </c>
      <c r="AD18" s="393"/>
      <c r="AE18" s="393"/>
      <c r="AF18" s="393"/>
      <c r="AG18" s="478"/>
      <c r="AH18" s="392">
        <v>73.099999999999994</v>
      </c>
      <c r="AI18" s="393"/>
      <c r="AJ18" s="393"/>
      <c r="AK18" s="393"/>
      <c r="AL18" s="394"/>
      <c r="AM18" s="479"/>
      <c r="AN18" s="379"/>
      <c r="AO18" s="379"/>
      <c r="AP18" s="379"/>
      <c r="AQ18" s="379"/>
      <c r="AR18" s="379"/>
      <c r="AS18" s="379"/>
      <c r="AT18" s="380"/>
      <c r="AU18" s="480"/>
      <c r="AV18" s="481"/>
      <c r="AW18" s="481"/>
      <c r="AX18" s="481"/>
      <c r="AY18" s="436" t="s">
        <v>158</v>
      </c>
      <c r="AZ18" s="437"/>
      <c r="BA18" s="437"/>
      <c r="BB18" s="437"/>
      <c r="BC18" s="437"/>
      <c r="BD18" s="437"/>
      <c r="BE18" s="437"/>
      <c r="BF18" s="437"/>
      <c r="BG18" s="437"/>
      <c r="BH18" s="437"/>
      <c r="BI18" s="437"/>
      <c r="BJ18" s="437"/>
      <c r="BK18" s="437"/>
      <c r="BL18" s="437"/>
      <c r="BM18" s="438"/>
      <c r="BN18" s="422">
        <v>17559993</v>
      </c>
      <c r="BO18" s="423"/>
      <c r="BP18" s="423"/>
      <c r="BQ18" s="423"/>
      <c r="BR18" s="423"/>
      <c r="BS18" s="423"/>
      <c r="BT18" s="423"/>
      <c r="BU18" s="424"/>
      <c r="BV18" s="422">
        <v>17120294</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159</v>
      </c>
      <c r="C19" s="473"/>
      <c r="D19" s="473"/>
      <c r="E19" s="474"/>
      <c r="F19" s="474"/>
      <c r="G19" s="474"/>
      <c r="H19" s="474"/>
      <c r="I19" s="474"/>
      <c r="J19" s="474"/>
      <c r="K19" s="474"/>
      <c r="L19" s="482">
        <v>63</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160</v>
      </c>
      <c r="AZ19" s="437"/>
      <c r="BA19" s="437"/>
      <c r="BB19" s="437"/>
      <c r="BC19" s="437"/>
      <c r="BD19" s="437"/>
      <c r="BE19" s="437"/>
      <c r="BF19" s="437"/>
      <c r="BG19" s="437"/>
      <c r="BH19" s="437"/>
      <c r="BI19" s="437"/>
      <c r="BJ19" s="437"/>
      <c r="BK19" s="437"/>
      <c r="BL19" s="437"/>
      <c r="BM19" s="438"/>
      <c r="BN19" s="422">
        <v>24463865</v>
      </c>
      <c r="BO19" s="423"/>
      <c r="BP19" s="423"/>
      <c r="BQ19" s="423"/>
      <c r="BR19" s="423"/>
      <c r="BS19" s="423"/>
      <c r="BT19" s="423"/>
      <c r="BU19" s="424"/>
      <c r="BV19" s="422">
        <v>24025531</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161</v>
      </c>
      <c r="C20" s="473"/>
      <c r="D20" s="473"/>
      <c r="E20" s="474"/>
      <c r="F20" s="474"/>
      <c r="G20" s="474"/>
      <c r="H20" s="474"/>
      <c r="I20" s="474"/>
      <c r="J20" s="474"/>
      <c r="K20" s="474"/>
      <c r="L20" s="482">
        <v>24077</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163</v>
      </c>
      <c r="C22" s="399"/>
      <c r="D22" s="400"/>
      <c r="E22" s="407" t="s">
        <v>1</v>
      </c>
      <c r="F22" s="408"/>
      <c r="G22" s="408"/>
      <c r="H22" s="408"/>
      <c r="I22" s="408"/>
      <c r="J22" s="408"/>
      <c r="K22" s="409"/>
      <c r="L22" s="407" t="s">
        <v>164</v>
      </c>
      <c r="M22" s="408"/>
      <c r="N22" s="408"/>
      <c r="O22" s="408"/>
      <c r="P22" s="409"/>
      <c r="Q22" s="413" t="s">
        <v>165</v>
      </c>
      <c r="R22" s="414"/>
      <c r="S22" s="414"/>
      <c r="T22" s="414"/>
      <c r="U22" s="414"/>
      <c r="V22" s="415"/>
      <c r="W22" s="464" t="s">
        <v>166</v>
      </c>
      <c r="X22" s="399"/>
      <c r="Y22" s="400"/>
      <c r="Z22" s="407" t="s">
        <v>1</v>
      </c>
      <c r="AA22" s="408"/>
      <c r="AB22" s="408"/>
      <c r="AC22" s="408"/>
      <c r="AD22" s="408"/>
      <c r="AE22" s="408"/>
      <c r="AF22" s="408"/>
      <c r="AG22" s="409"/>
      <c r="AH22" s="425" t="s">
        <v>167</v>
      </c>
      <c r="AI22" s="408"/>
      <c r="AJ22" s="408"/>
      <c r="AK22" s="408"/>
      <c r="AL22" s="409"/>
      <c r="AM22" s="425" t="s">
        <v>168</v>
      </c>
      <c r="AN22" s="426"/>
      <c r="AO22" s="426"/>
      <c r="AP22" s="426"/>
      <c r="AQ22" s="426"/>
      <c r="AR22" s="427"/>
      <c r="AS22" s="413" t="s">
        <v>165</v>
      </c>
      <c r="AT22" s="414"/>
      <c r="AU22" s="414"/>
      <c r="AV22" s="414"/>
      <c r="AW22" s="414"/>
      <c r="AX22" s="431"/>
      <c r="AY22" s="448" t="s">
        <v>169</v>
      </c>
      <c r="AZ22" s="449"/>
      <c r="BA22" s="449"/>
      <c r="BB22" s="449"/>
      <c r="BC22" s="449"/>
      <c r="BD22" s="449"/>
      <c r="BE22" s="449"/>
      <c r="BF22" s="449"/>
      <c r="BG22" s="449"/>
      <c r="BH22" s="449"/>
      <c r="BI22" s="449"/>
      <c r="BJ22" s="449"/>
      <c r="BK22" s="449"/>
      <c r="BL22" s="449"/>
      <c r="BM22" s="450"/>
      <c r="BN22" s="451">
        <v>37286851</v>
      </c>
      <c r="BO22" s="452"/>
      <c r="BP22" s="452"/>
      <c r="BQ22" s="452"/>
      <c r="BR22" s="452"/>
      <c r="BS22" s="452"/>
      <c r="BT22" s="452"/>
      <c r="BU22" s="453"/>
      <c r="BV22" s="451">
        <v>37411800</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170</v>
      </c>
      <c r="AZ23" s="437"/>
      <c r="BA23" s="437"/>
      <c r="BB23" s="437"/>
      <c r="BC23" s="437"/>
      <c r="BD23" s="437"/>
      <c r="BE23" s="437"/>
      <c r="BF23" s="437"/>
      <c r="BG23" s="437"/>
      <c r="BH23" s="437"/>
      <c r="BI23" s="437"/>
      <c r="BJ23" s="437"/>
      <c r="BK23" s="437"/>
      <c r="BL23" s="437"/>
      <c r="BM23" s="438"/>
      <c r="BN23" s="422">
        <v>9606841</v>
      </c>
      <c r="BO23" s="423"/>
      <c r="BP23" s="423"/>
      <c r="BQ23" s="423"/>
      <c r="BR23" s="423"/>
      <c r="BS23" s="423"/>
      <c r="BT23" s="423"/>
      <c r="BU23" s="424"/>
      <c r="BV23" s="422">
        <v>10025619</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171</v>
      </c>
      <c r="F24" s="379"/>
      <c r="G24" s="379"/>
      <c r="H24" s="379"/>
      <c r="I24" s="379"/>
      <c r="J24" s="379"/>
      <c r="K24" s="380"/>
      <c r="L24" s="375">
        <v>1</v>
      </c>
      <c r="M24" s="376"/>
      <c r="N24" s="376"/>
      <c r="O24" s="376"/>
      <c r="P24" s="377"/>
      <c r="Q24" s="375">
        <v>8075</v>
      </c>
      <c r="R24" s="376"/>
      <c r="S24" s="376"/>
      <c r="T24" s="376"/>
      <c r="U24" s="376"/>
      <c r="V24" s="377"/>
      <c r="W24" s="465"/>
      <c r="X24" s="402"/>
      <c r="Y24" s="403"/>
      <c r="Z24" s="378" t="s">
        <v>172</v>
      </c>
      <c r="AA24" s="379"/>
      <c r="AB24" s="379"/>
      <c r="AC24" s="379"/>
      <c r="AD24" s="379"/>
      <c r="AE24" s="379"/>
      <c r="AF24" s="379"/>
      <c r="AG24" s="380"/>
      <c r="AH24" s="375">
        <v>422</v>
      </c>
      <c r="AI24" s="376"/>
      <c r="AJ24" s="376"/>
      <c r="AK24" s="376"/>
      <c r="AL24" s="377"/>
      <c r="AM24" s="375">
        <v>1255028</v>
      </c>
      <c r="AN24" s="376"/>
      <c r="AO24" s="376"/>
      <c r="AP24" s="376"/>
      <c r="AQ24" s="376"/>
      <c r="AR24" s="377"/>
      <c r="AS24" s="375">
        <v>2974</v>
      </c>
      <c r="AT24" s="376"/>
      <c r="AU24" s="376"/>
      <c r="AV24" s="376"/>
      <c r="AW24" s="376"/>
      <c r="AX24" s="435"/>
      <c r="AY24" s="395" t="s">
        <v>173</v>
      </c>
      <c r="AZ24" s="396"/>
      <c r="BA24" s="396"/>
      <c r="BB24" s="396"/>
      <c r="BC24" s="396"/>
      <c r="BD24" s="396"/>
      <c r="BE24" s="396"/>
      <c r="BF24" s="396"/>
      <c r="BG24" s="396"/>
      <c r="BH24" s="396"/>
      <c r="BI24" s="396"/>
      <c r="BJ24" s="396"/>
      <c r="BK24" s="396"/>
      <c r="BL24" s="396"/>
      <c r="BM24" s="397"/>
      <c r="BN24" s="422">
        <v>25775687</v>
      </c>
      <c r="BO24" s="423"/>
      <c r="BP24" s="423"/>
      <c r="BQ24" s="423"/>
      <c r="BR24" s="423"/>
      <c r="BS24" s="423"/>
      <c r="BT24" s="423"/>
      <c r="BU24" s="424"/>
      <c r="BV24" s="422">
        <v>25583267</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174</v>
      </c>
      <c r="F25" s="379"/>
      <c r="G25" s="379"/>
      <c r="H25" s="379"/>
      <c r="I25" s="379"/>
      <c r="J25" s="379"/>
      <c r="K25" s="380"/>
      <c r="L25" s="375">
        <v>2</v>
      </c>
      <c r="M25" s="376"/>
      <c r="N25" s="376"/>
      <c r="O25" s="376"/>
      <c r="P25" s="377"/>
      <c r="Q25" s="375">
        <v>6900</v>
      </c>
      <c r="R25" s="376"/>
      <c r="S25" s="376"/>
      <c r="T25" s="376"/>
      <c r="U25" s="376"/>
      <c r="V25" s="377"/>
      <c r="W25" s="465"/>
      <c r="X25" s="402"/>
      <c r="Y25" s="403"/>
      <c r="Z25" s="378" t="s">
        <v>175</v>
      </c>
      <c r="AA25" s="379"/>
      <c r="AB25" s="379"/>
      <c r="AC25" s="379"/>
      <c r="AD25" s="379"/>
      <c r="AE25" s="379"/>
      <c r="AF25" s="379"/>
      <c r="AG25" s="380"/>
      <c r="AH25" s="375" t="s">
        <v>176</v>
      </c>
      <c r="AI25" s="376"/>
      <c r="AJ25" s="376"/>
      <c r="AK25" s="376"/>
      <c r="AL25" s="377"/>
      <c r="AM25" s="375" t="s">
        <v>177</v>
      </c>
      <c r="AN25" s="376"/>
      <c r="AO25" s="376"/>
      <c r="AP25" s="376"/>
      <c r="AQ25" s="376"/>
      <c r="AR25" s="377"/>
      <c r="AS25" s="375" t="s">
        <v>177</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v>6180336</v>
      </c>
      <c r="BO25" s="452"/>
      <c r="BP25" s="452"/>
      <c r="BQ25" s="452"/>
      <c r="BR25" s="452"/>
      <c r="BS25" s="452"/>
      <c r="BT25" s="452"/>
      <c r="BU25" s="453"/>
      <c r="BV25" s="451">
        <v>6216157</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179</v>
      </c>
      <c r="F26" s="379"/>
      <c r="G26" s="379"/>
      <c r="H26" s="379"/>
      <c r="I26" s="379"/>
      <c r="J26" s="379"/>
      <c r="K26" s="380"/>
      <c r="L26" s="375">
        <v>1</v>
      </c>
      <c r="M26" s="376"/>
      <c r="N26" s="376"/>
      <c r="O26" s="376"/>
      <c r="P26" s="377"/>
      <c r="Q26" s="375">
        <v>6190</v>
      </c>
      <c r="R26" s="376"/>
      <c r="S26" s="376"/>
      <c r="T26" s="376"/>
      <c r="U26" s="376"/>
      <c r="V26" s="377"/>
      <c r="W26" s="465"/>
      <c r="X26" s="402"/>
      <c r="Y26" s="403"/>
      <c r="Z26" s="378" t="s">
        <v>180</v>
      </c>
      <c r="AA26" s="433"/>
      <c r="AB26" s="433"/>
      <c r="AC26" s="433"/>
      <c r="AD26" s="433"/>
      <c r="AE26" s="433"/>
      <c r="AF26" s="433"/>
      <c r="AG26" s="434"/>
      <c r="AH26" s="375">
        <v>11</v>
      </c>
      <c r="AI26" s="376"/>
      <c r="AJ26" s="376"/>
      <c r="AK26" s="376"/>
      <c r="AL26" s="377"/>
      <c r="AM26" s="375">
        <v>38643</v>
      </c>
      <c r="AN26" s="376"/>
      <c r="AO26" s="376"/>
      <c r="AP26" s="376"/>
      <c r="AQ26" s="376"/>
      <c r="AR26" s="377"/>
      <c r="AS26" s="375">
        <v>3513</v>
      </c>
      <c r="AT26" s="376"/>
      <c r="AU26" s="376"/>
      <c r="AV26" s="376"/>
      <c r="AW26" s="376"/>
      <c r="AX26" s="435"/>
      <c r="AY26" s="462" t="s">
        <v>181</v>
      </c>
      <c r="AZ26" s="382"/>
      <c r="BA26" s="382"/>
      <c r="BB26" s="382"/>
      <c r="BC26" s="382"/>
      <c r="BD26" s="382"/>
      <c r="BE26" s="382"/>
      <c r="BF26" s="382"/>
      <c r="BG26" s="382"/>
      <c r="BH26" s="382"/>
      <c r="BI26" s="382"/>
      <c r="BJ26" s="382"/>
      <c r="BK26" s="382"/>
      <c r="BL26" s="382"/>
      <c r="BM26" s="463"/>
      <c r="BN26" s="422" t="s">
        <v>176</v>
      </c>
      <c r="BO26" s="423"/>
      <c r="BP26" s="423"/>
      <c r="BQ26" s="423"/>
      <c r="BR26" s="423"/>
      <c r="BS26" s="423"/>
      <c r="BT26" s="423"/>
      <c r="BU26" s="424"/>
      <c r="BV26" s="422" t="s">
        <v>176</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182</v>
      </c>
      <c r="F27" s="379"/>
      <c r="G27" s="379"/>
      <c r="H27" s="379"/>
      <c r="I27" s="379"/>
      <c r="J27" s="379"/>
      <c r="K27" s="380"/>
      <c r="L27" s="375">
        <v>1</v>
      </c>
      <c r="M27" s="376"/>
      <c r="N27" s="376"/>
      <c r="O27" s="376"/>
      <c r="P27" s="377"/>
      <c r="Q27" s="375">
        <v>4010</v>
      </c>
      <c r="R27" s="376"/>
      <c r="S27" s="376"/>
      <c r="T27" s="376"/>
      <c r="U27" s="376"/>
      <c r="V27" s="377"/>
      <c r="W27" s="465"/>
      <c r="X27" s="402"/>
      <c r="Y27" s="403"/>
      <c r="Z27" s="378" t="s">
        <v>183</v>
      </c>
      <c r="AA27" s="379"/>
      <c r="AB27" s="379"/>
      <c r="AC27" s="379"/>
      <c r="AD27" s="379"/>
      <c r="AE27" s="379"/>
      <c r="AF27" s="379"/>
      <c r="AG27" s="380"/>
      <c r="AH27" s="375">
        <v>8</v>
      </c>
      <c r="AI27" s="376"/>
      <c r="AJ27" s="376"/>
      <c r="AK27" s="376"/>
      <c r="AL27" s="377"/>
      <c r="AM27" s="375">
        <v>32168</v>
      </c>
      <c r="AN27" s="376"/>
      <c r="AO27" s="376"/>
      <c r="AP27" s="376"/>
      <c r="AQ27" s="376"/>
      <c r="AR27" s="377"/>
      <c r="AS27" s="375">
        <v>4021</v>
      </c>
      <c r="AT27" s="376"/>
      <c r="AU27" s="376"/>
      <c r="AV27" s="376"/>
      <c r="AW27" s="376"/>
      <c r="AX27" s="435"/>
      <c r="AY27" s="459" t="s">
        <v>184</v>
      </c>
      <c r="AZ27" s="460"/>
      <c r="BA27" s="460"/>
      <c r="BB27" s="460"/>
      <c r="BC27" s="460"/>
      <c r="BD27" s="460"/>
      <c r="BE27" s="460"/>
      <c r="BF27" s="460"/>
      <c r="BG27" s="460"/>
      <c r="BH27" s="460"/>
      <c r="BI27" s="460"/>
      <c r="BJ27" s="460"/>
      <c r="BK27" s="460"/>
      <c r="BL27" s="460"/>
      <c r="BM27" s="461"/>
      <c r="BN27" s="456">
        <v>122776</v>
      </c>
      <c r="BO27" s="457"/>
      <c r="BP27" s="457"/>
      <c r="BQ27" s="457"/>
      <c r="BR27" s="457"/>
      <c r="BS27" s="457"/>
      <c r="BT27" s="457"/>
      <c r="BU27" s="458"/>
      <c r="BV27" s="456">
        <v>122776</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185</v>
      </c>
      <c r="F28" s="379"/>
      <c r="G28" s="379"/>
      <c r="H28" s="379"/>
      <c r="I28" s="379"/>
      <c r="J28" s="379"/>
      <c r="K28" s="380"/>
      <c r="L28" s="375">
        <v>1</v>
      </c>
      <c r="M28" s="376"/>
      <c r="N28" s="376"/>
      <c r="O28" s="376"/>
      <c r="P28" s="377"/>
      <c r="Q28" s="375">
        <v>3610</v>
      </c>
      <c r="R28" s="376"/>
      <c r="S28" s="376"/>
      <c r="T28" s="376"/>
      <c r="U28" s="376"/>
      <c r="V28" s="377"/>
      <c r="W28" s="465"/>
      <c r="X28" s="402"/>
      <c r="Y28" s="403"/>
      <c r="Z28" s="378" t="s">
        <v>186</v>
      </c>
      <c r="AA28" s="379"/>
      <c r="AB28" s="379"/>
      <c r="AC28" s="379"/>
      <c r="AD28" s="379"/>
      <c r="AE28" s="379"/>
      <c r="AF28" s="379"/>
      <c r="AG28" s="380"/>
      <c r="AH28" s="375" t="s">
        <v>187</v>
      </c>
      <c r="AI28" s="376"/>
      <c r="AJ28" s="376"/>
      <c r="AK28" s="376"/>
      <c r="AL28" s="377"/>
      <c r="AM28" s="375" t="s">
        <v>177</v>
      </c>
      <c r="AN28" s="376"/>
      <c r="AO28" s="376"/>
      <c r="AP28" s="376"/>
      <c r="AQ28" s="376"/>
      <c r="AR28" s="377"/>
      <c r="AS28" s="375" t="s">
        <v>187</v>
      </c>
      <c r="AT28" s="376"/>
      <c r="AU28" s="376"/>
      <c r="AV28" s="376"/>
      <c r="AW28" s="376"/>
      <c r="AX28" s="435"/>
      <c r="AY28" s="439" t="s">
        <v>188</v>
      </c>
      <c r="AZ28" s="440"/>
      <c r="BA28" s="440"/>
      <c r="BB28" s="441"/>
      <c r="BC28" s="448" t="s">
        <v>48</v>
      </c>
      <c r="BD28" s="449"/>
      <c r="BE28" s="449"/>
      <c r="BF28" s="449"/>
      <c r="BG28" s="449"/>
      <c r="BH28" s="449"/>
      <c r="BI28" s="449"/>
      <c r="BJ28" s="449"/>
      <c r="BK28" s="449"/>
      <c r="BL28" s="449"/>
      <c r="BM28" s="450"/>
      <c r="BN28" s="451">
        <v>1811387</v>
      </c>
      <c r="BO28" s="452"/>
      <c r="BP28" s="452"/>
      <c r="BQ28" s="452"/>
      <c r="BR28" s="452"/>
      <c r="BS28" s="452"/>
      <c r="BT28" s="452"/>
      <c r="BU28" s="453"/>
      <c r="BV28" s="451">
        <v>1003408</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189</v>
      </c>
      <c r="F29" s="379"/>
      <c r="G29" s="379"/>
      <c r="H29" s="379"/>
      <c r="I29" s="379"/>
      <c r="J29" s="379"/>
      <c r="K29" s="380"/>
      <c r="L29" s="375">
        <v>20</v>
      </c>
      <c r="M29" s="376"/>
      <c r="N29" s="376"/>
      <c r="O29" s="376"/>
      <c r="P29" s="377"/>
      <c r="Q29" s="375">
        <v>3400</v>
      </c>
      <c r="R29" s="376"/>
      <c r="S29" s="376"/>
      <c r="T29" s="376"/>
      <c r="U29" s="376"/>
      <c r="V29" s="377"/>
      <c r="W29" s="466"/>
      <c r="X29" s="467"/>
      <c r="Y29" s="468"/>
      <c r="Z29" s="378" t="s">
        <v>190</v>
      </c>
      <c r="AA29" s="379"/>
      <c r="AB29" s="379"/>
      <c r="AC29" s="379"/>
      <c r="AD29" s="379"/>
      <c r="AE29" s="379"/>
      <c r="AF29" s="379"/>
      <c r="AG29" s="380"/>
      <c r="AH29" s="375">
        <v>430</v>
      </c>
      <c r="AI29" s="376"/>
      <c r="AJ29" s="376"/>
      <c r="AK29" s="376"/>
      <c r="AL29" s="377"/>
      <c r="AM29" s="375">
        <v>1287196</v>
      </c>
      <c r="AN29" s="376"/>
      <c r="AO29" s="376"/>
      <c r="AP29" s="376"/>
      <c r="AQ29" s="376"/>
      <c r="AR29" s="377"/>
      <c r="AS29" s="375">
        <v>2993</v>
      </c>
      <c r="AT29" s="376"/>
      <c r="AU29" s="376"/>
      <c r="AV29" s="376"/>
      <c r="AW29" s="376"/>
      <c r="AX29" s="435"/>
      <c r="AY29" s="442"/>
      <c r="AZ29" s="443"/>
      <c r="BA29" s="443"/>
      <c r="BB29" s="444"/>
      <c r="BC29" s="436" t="s">
        <v>191</v>
      </c>
      <c r="BD29" s="437"/>
      <c r="BE29" s="437"/>
      <c r="BF29" s="437"/>
      <c r="BG29" s="437"/>
      <c r="BH29" s="437"/>
      <c r="BI29" s="437"/>
      <c r="BJ29" s="437"/>
      <c r="BK29" s="437"/>
      <c r="BL29" s="437"/>
      <c r="BM29" s="438"/>
      <c r="BN29" s="422">
        <v>264663</v>
      </c>
      <c r="BO29" s="423"/>
      <c r="BP29" s="423"/>
      <c r="BQ29" s="423"/>
      <c r="BR29" s="423"/>
      <c r="BS29" s="423"/>
      <c r="BT29" s="423"/>
      <c r="BU29" s="424"/>
      <c r="BV29" s="422">
        <v>50049</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192</v>
      </c>
      <c r="X30" s="390"/>
      <c r="Y30" s="390"/>
      <c r="Z30" s="390"/>
      <c r="AA30" s="390"/>
      <c r="AB30" s="390"/>
      <c r="AC30" s="390"/>
      <c r="AD30" s="390"/>
      <c r="AE30" s="390"/>
      <c r="AF30" s="390"/>
      <c r="AG30" s="391"/>
      <c r="AH30" s="392">
        <v>97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5147070</v>
      </c>
      <c r="BO30" s="457"/>
      <c r="BP30" s="457"/>
      <c r="BQ30" s="457"/>
      <c r="BR30" s="457"/>
      <c r="BS30" s="457"/>
      <c r="BT30" s="457"/>
      <c r="BU30" s="458"/>
      <c r="BV30" s="456">
        <v>5453743</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193</v>
      </c>
      <c r="D32" s="381"/>
      <c r="E32" s="381"/>
      <c r="F32" s="381"/>
      <c r="G32" s="381"/>
      <c r="H32" s="381"/>
      <c r="I32" s="381"/>
      <c r="J32" s="381"/>
      <c r="K32" s="381"/>
      <c r="L32" s="381"/>
      <c r="M32" s="381"/>
      <c r="N32" s="381"/>
      <c r="O32" s="381"/>
      <c r="P32" s="381"/>
      <c r="Q32" s="381"/>
      <c r="R32" s="381"/>
      <c r="S32" s="381"/>
      <c r="U32" s="382" t="s">
        <v>194</v>
      </c>
      <c r="V32" s="382"/>
      <c r="W32" s="382"/>
      <c r="X32" s="382"/>
      <c r="Y32" s="382"/>
      <c r="Z32" s="382"/>
      <c r="AA32" s="382"/>
      <c r="AB32" s="382"/>
      <c r="AC32" s="382"/>
      <c r="AD32" s="382"/>
      <c r="AE32" s="382"/>
      <c r="AF32" s="382"/>
      <c r="AG32" s="382"/>
      <c r="AH32" s="382"/>
      <c r="AI32" s="382"/>
      <c r="AJ32" s="382"/>
      <c r="AK32" s="382"/>
      <c r="AM32" s="382" t="s">
        <v>195</v>
      </c>
      <c r="AN32" s="382"/>
      <c r="AO32" s="382"/>
      <c r="AP32" s="382"/>
      <c r="AQ32" s="382"/>
      <c r="AR32" s="382"/>
      <c r="AS32" s="382"/>
      <c r="AT32" s="382"/>
      <c r="AU32" s="382"/>
      <c r="AV32" s="382"/>
      <c r="AW32" s="382"/>
      <c r="AX32" s="382"/>
      <c r="AY32" s="382"/>
      <c r="AZ32" s="382"/>
      <c r="BA32" s="382"/>
      <c r="BB32" s="382"/>
      <c r="BC32" s="382"/>
      <c r="BE32" s="382" t="s">
        <v>196</v>
      </c>
      <c r="BF32" s="382"/>
      <c r="BG32" s="382"/>
      <c r="BH32" s="382"/>
      <c r="BI32" s="382"/>
      <c r="BJ32" s="382"/>
      <c r="BK32" s="382"/>
      <c r="BL32" s="382"/>
      <c r="BM32" s="382"/>
      <c r="BN32" s="382"/>
      <c r="BO32" s="382"/>
      <c r="BP32" s="382"/>
      <c r="BQ32" s="382"/>
      <c r="BR32" s="382"/>
      <c r="BS32" s="382"/>
      <c r="BT32" s="382"/>
      <c r="BU32" s="382"/>
      <c r="BW32" s="382" t="s">
        <v>197</v>
      </c>
      <c r="BX32" s="382"/>
      <c r="BY32" s="382"/>
      <c r="BZ32" s="382"/>
      <c r="CA32" s="382"/>
      <c r="CB32" s="382"/>
      <c r="CC32" s="382"/>
      <c r="CD32" s="382"/>
      <c r="CE32" s="382"/>
      <c r="CF32" s="382"/>
      <c r="CG32" s="382"/>
      <c r="CH32" s="382"/>
      <c r="CI32" s="382"/>
      <c r="CJ32" s="382"/>
      <c r="CK32" s="382"/>
      <c r="CL32" s="382"/>
      <c r="CM32" s="382"/>
      <c r="CO32" s="382" t="s">
        <v>198</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199</v>
      </c>
      <c r="D33" s="374"/>
      <c r="E33" s="373" t="s">
        <v>200</v>
      </c>
      <c r="F33" s="373"/>
      <c r="G33" s="373"/>
      <c r="H33" s="373"/>
      <c r="I33" s="373"/>
      <c r="J33" s="373"/>
      <c r="K33" s="373"/>
      <c r="L33" s="373"/>
      <c r="M33" s="373"/>
      <c r="N33" s="373"/>
      <c r="O33" s="373"/>
      <c r="P33" s="373"/>
      <c r="Q33" s="373"/>
      <c r="R33" s="373"/>
      <c r="S33" s="373"/>
      <c r="T33" s="203"/>
      <c r="U33" s="374" t="s">
        <v>199</v>
      </c>
      <c r="V33" s="374"/>
      <c r="W33" s="373" t="s">
        <v>201</v>
      </c>
      <c r="X33" s="373"/>
      <c r="Y33" s="373"/>
      <c r="Z33" s="373"/>
      <c r="AA33" s="373"/>
      <c r="AB33" s="373"/>
      <c r="AC33" s="373"/>
      <c r="AD33" s="373"/>
      <c r="AE33" s="373"/>
      <c r="AF33" s="373"/>
      <c r="AG33" s="373"/>
      <c r="AH33" s="373"/>
      <c r="AI33" s="373"/>
      <c r="AJ33" s="373"/>
      <c r="AK33" s="373"/>
      <c r="AL33" s="203"/>
      <c r="AM33" s="374" t="s">
        <v>202</v>
      </c>
      <c r="AN33" s="374"/>
      <c r="AO33" s="373" t="s">
        <v>203</v>
      </c>
      <c r="AP33" s="373"/>
      <c r="AQ33" s="373"/>
      <c r="AR33" s="373"/>
      <c r="AS33" s="373"/>
      <c r="AT33" s="373"/>
      <c r="AU33" s="373"/>
      <c r="AV33" s="373"/>
      <c r="AW33" s="373"/>
      <c r="AX33" s="373"/>
      <c r="AY33" s="373"/>
      <c r="AZ33" s="373"/>
      <c r="BA33" s="373"/>
      <c r="BB33" s="373"/>
      <c r="BC33" s="373"/>
      <c r="BD33" s="204"/>
      <c r="BE33" s="373" t="s">
        <v>204</v>
      </c>
      <c r="BF33" s="373"/>
      <c r="BG33" s="373" t="s">
        <v>205</v>
      </c>
      <c r="BH33" s="373"/>
      <c r="BI33" s="373"/>
      <c r="BJ33" s="373"/>
      <c r="BK33" s="373"/>
      <c r="BL33" s="373"/>
      <c r="BM33" s="373"/>
      <c r="BN33" s="373"/>
      <c r="BO33" s="373"/>
      <c r="BP33" s="373"/>
      <c r="BQ33" s="373"/>
      <c r="BR33" s="373"/>
      <c r="BS33" s="373"/>
      <c r="BT33" s="373"/>
      <c r="BU33" s="373"/>
      <c r="BV33" s="204"/>
      <c r="BW33" s="374" t="s">
        <v>204</v>
      </c>
      <c r="BX33" s="374"/>
      <c r="BY33" s="373" t="s">
        <v>206</v>
      </c>
      <c r="BZ33" s="373"/>
      <c r="CA33" s="373"/>
      <c r="CB33" s="373"/>
      <c r="CC33" s="373"/>
      <c r="CD33" s="373"/>
      <c r="CE33" s="373"/>
      <c r="CF33" s="373"/>
      <c r="CG33" s="373"/>
      <c r="CH33" s="373"/>
      <c r="CI33" s="373"/>
      <c r="CJ33" s="373"/>
      <c r="CK33" s="373"/>
      <c r="CL33" s="373"/>
      <c r="CM33" s="373"/>
      <c r="CN33" s="203"/>
      <c r="CO33" s="374" t="s">
        <v>202</v>
      </c>
      <c r="CP33" s="374"/>
      <c r="CQ33" s="373" t="s">
        <v>207</v>
      </c>
      <c r="CR33" s="373"/>
      <c r="CS33" s="373"/>
      <c r="CT33" s="373"/>
      <c r="CU33" s="373"/>
      <c r="CV33" s="373"/>
      <c r="CW33" s="373"/>
      <c r="CX33" s="373"/>
      <c r="CY33" s="373"/>
      <c r="CZ33" s="373"/>
      <c r="DA33" s="373"/>
      <c r="DB33" s="373"/>
      <c r="DC33" s="373"/>
      <c r="DD33" s="373"/>
      <c r="DE33" s="373"/>
      <c r="DF33" s="203"/>
      <c r="DG33" s="372" t="s">
        <v>208</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f>IF(BG34="","",MAX(C34:D43,U34:V43,AM34:AN43)+1)</f>
        <v>8</v>
      </c>
      <c r="BF34" s="370"/>
      <c r="BG34" s="371" t="str">
        <f>IF('各会計、関係団体の財政状況及び健全化判断比率'!B33="","",'各会計、関係団体の財政状況及び健全化判断比率'!B33)</f>
        <v>魚市場事業特別会計</v>
      </c>
      <c r="BH34" s="371"/>
      <c r="BI34" s="371"/>
      <c r="BJ34" s="371"/>
      <c r="BK34" s="371"/>
      <c r="BL34" s="371"/>
      <c r="BM34" s="371"/>
      <c r="BN34" s="371"/>
      <c r="BO34" s="371"/>
      <c r="BP34" s="371"/>
      <c r="BQ34" s="371"/>
      <c r="BR34" s="371"/>
      <c r="BS34" s="371"/>
      <c r="BT34" s="371"/>
      <c r="BU34" s="371"/>
      <c r="BV34" s="178"/>
      <c r="BW34" s="370">
        <f>IF(BY34="","",MAX(C34:D43,U34:V43,AM34:AN43,BE34:BF43)+1)</f>
        <v>9</v>
      </c>
      <c r="BX34" s="370"/>
      <c r="BY34" s="371" t="str">
        <f>IF('各会計、関係団体の財政状況及び健全化判断比率'!B68="","",'各会計、関係団体の財政状況及び健全化判断比率'!B68)</f>
        <v>一部事務組合下北医療センター 病院事業会計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むつ市教育福祉振興会</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公共用地取得事業特別会計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f t="shared" ref="AM35:AM43" si="0">IF(AO35="","",AM34+1)</f>
        <v>7</v>
      </c>
      <c r="AN35" s="370"/>
      <c r="AO35" s="371" t="str">
        <f>IF('各会計、関係団体の財政状況及び健全化判断比率'!B32="","",'各会計、関係団体の財政状況及び健全化判断比率'!B32)</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10</v>
      </c>
      <c r="BX35" s="370"/>
      <c r="BY35" s="371" t="str">
        <f>IF('各会計、関係団体の財政状況及び健全化判断比率'!B69="","",'各会計、関係団体の財政状況及び健全化判断比率'!B69)</f>
        <v>下北地域広域行政事務組合　一般会計</v>
      </c>
      <c r="BZ35" s="371"/>
      <c r="CA35" s="371"/>
      <c r="CB35" s="371"/>
      <c r="CC35" s="371"/>
      <c r="CD35" s="371"/>
      <c r="CE35" s="371"/>
      <c r="CF35" s="371"/>
      <c r="CG35" s="371"/>
      <c r="CH35" s="371"/>
      <c r="CI35" s="371"/>
      <c r="CJ35" s="371"/>
      <c r="CK35" s="371"/>
      <c r="CL35" s="371"/>
      <c r="CM35" s="371"/>
      <c r="CN35" s="178"/>
      <c r="CO35" s="370">
        <f t="shared" ref="CO35:CO43" si="3">IF(CQ35="","",CO34+1)</f>
        <v>18</v>
      </c>
      <c r="CP35" s="370"/>
      <c r="CQ35" s="371" t="str">
        <f>IF('各会計、関係団体の財政状況及び健全化判断比率'!BS8="","",'各会計、関係団体の財政状況及び健全化判断比率'!BS8)</f>
        <v>むつ市脇野沢農業振興公社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11</v>
      </c>
      <c r="BX36" s="370"/>
      <c r="BY36" s="371" t="str">
        <f>IF('各会計、関係団体の財政状況及び健全化判断比率'!B70="","",'各会計、関係団体の財政状況及び健全化判断比率'!B70)</f>
        <v>青森県市町村職員退職手当組合　一般会計</v>
      </c>
      <c r="BZ36" s="371"/>
      <c r="CA36" s="371"/>
      <c r="CB36" s="371"/>
      <c r="CC36" s="371"/>
      <c r="CD36" s="371"/>
      <c r="CE36" s="371"/>
      <c r="CF36" s="371"/>
      <c r="CG36" s="371"/>
      <c r="CH36" s="371"/>
      <c r="CI36" s="371"/>
      <c r="CJ36" s="371"/>
      <c r="CK36" s="371"/>
      <c r="CL36" s="371"/>
      <c r="CM36" s="371"/>
      <c r="CN36" s="178"/>
      <c r="CO36" s="370">
        <f t="shared" si="3"/>
        <v>19</v>
      </c>
      <c r="CP36" s="370"/>
      <c r="CQ36" s="371" t="str">
        <f>IF('各会計、関係団体の財政状況及び健全化判断比率'!BS9="","",'各会計、関係団体の財政状況及び健全化判断比率'!BS9)</f>
        <v>シイライン</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12</v>
      </c>
      <c r="BX37" s="370"/>
      <c r="BY37" s="371" t="str">
        <f>IF('各会計、関係団体の財政状況及び健全化判断比率'!B71="","",'各会計、関係団体の財政状況及び健全化判断比率'!B71)</f>
        <v>青森県交通災害共済組合　交通災害共済事業会計</v>
      </c>
      <c r="BZ37" s="371"/>
      <c r="CA37" s="371"/>
      <c r="CB37" s="371"/>
      <c r="CC37" s="371"/>
      <c r="CD37" s="371"/>
      <c r="CE37" s="371"/>
      <c r="CF37" s="371"/>
      <c r="CG37" s="371"/>
      <c r="CH37" s="371"/>
      <c r="CI37" s="371"/>
      <c r="CJ37" s="371"/>
      <c r="CK37" s="371"/>
      <c r="CL37" s="371"/>
      <c r="CM37" s="371"/>
      <c r="CN37" s="178"/>
      <c r="CO37" s="370">
        <f t="shared" si="3"/>
        <v>20</v>
      </c>
      <c r="CP37" s="370"/>
      <c r="CQ37" s="371" t="str">
        <f>IF('各会計、関係団体の財政状況及び健全化判断比率'!BS10="","",'各会計、関係団体の財政状況及び健全化判断比率'!BS10)</f>
        <v>エフエムむつ</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13</v>
      </c>
      <c r="BX38" s="370"/>
      <c r="BY38" s="371" t="str">
        <f>IF('各会計、関係団体の財政状況及び健全化判断比率'!B72="","",'各会計、関係団体の財政状況及び健全化判断比率'!B72)</f>
        <v>青森県市町村総合事務組合　一般会計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14</v>
      </c>
      <c r="BX39" s="370"/>
      <c r="BY39" s="371" t="str">
        <f>IF('各会計、関係団体の財政状況及び健全化判断比率'!B73="","",'各会計、関係団体の財政状況及び健全化判断比率'!B73)</f>
        <v>青森県市長会館管理組合　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15</v>
      </c>
      <c r="BX40" s="370"/>
      <c r="BY40" s="371" t="str">
        <f>IF('各会計、関係団体の財政状況及び健全化判断比率'!B74="","",'各会計、関係団体の財政状況及び健全化判断比率'!B74)</f>
        <v>青森県後期高齢者医療広域連合　一般会計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16</v>
      </c>
      <c r="BX41" s="370"/>
      <c r="BY41" s="371" t="str">
        <f>IF('各会計、関係団体の財政状況及び健全化判断比率'!B75="","",'各会計、関係団体の財政状況及び健全化判断比率'!B75)</f>
        <v>青森県後期高齢者医療広域連合　後期高齢者医療特別会計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67" t="s">
        <v>210</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211</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212</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213</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214</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215</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216</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240" t="s">
        <v>598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SheetLayoutView="100" workbookViewId="0">
      <selection activeCell="H34" sqref="H3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79" t="s">
        <v>561</v>
      </c>
      <c r="D34" s="1179"/>
      <c r="E34" s="1180"/>
      <c r="F34" s="32">
        <v>7</v>
      </c>
      <c r="G34" s="33">
        <v>7.25</v>
      </c>
      <c r="H34" s="33">
        <v>7.21</v>
      </c>
      <c r="I34" s="33">
        <v>6.89</v>
      </c>
      <c r="J34" s="34">
        <v>6.24</v>
      </c>
      <c r="K34" s="22"/>
      <c r="L34" s="22"/>
      <c r="M34" s="22"/>
      <c r="N34" s="22"/>
      <c r="O34" s="22"/>
      <c r="P34" s="22"/>
    </row>
    <row r="35" spans="1:16" ht="39" customHeight="1" x14ac:dyDescent="0.15">
      <c r="A35" s="22"/>
      <c r="B35" s="35"/>
      <c r="C35" s="1173" t="s">
        <v>562</v>
      </c>
      <c r="D35" s="1174"/>
      <c r="E35" s="1175"/>
      <c r="F35" s="36">
        <v>2.13</v>
      </c>
      <c r="G35" s="37">
        <v>2.4700000000000002</v>
      </c>
      <c r="H35" s="37">
        <v>1.07</v>
      </c>
      <c r="I35" s="37">
        <v>1.95</v>
      </c>
      <c r="J35" s="38">
        <v>3.79</v>
      </c>
      <c r="K35" s="22"/>
      <c r="L35" s="22"/>
      <c r="M35" s="22"/>
      <c r="N35" s="22"/>
      <c r="O35" s="22"/>
      <c r="P35" s="22"/>
    </row>
    <row r="36" spans="1:16" ht="39" customHeight="1" x14ac:dyDescent="0.15">
      <c r="A36" s="22"/>
      <c r="B36" s="35"/>
      <c r="C36" s="1173" t="s">
        <v>563</v>
      </c>
      <c r="D36" s="1174"/>
      <c r="E36" s="1175"/>
      <c r="F36" s="36">
        <v>0.97</v>
      </c>
      <c r="G36" s="37">
        <v>0.26</v>
      </c>
      <c r="H36" s="37">
        <v>1.03</v>
      </c>
      <c r="I36" s="37">
        <v>0.86</v>
      </c>
      <c r="J36" s="38">
        <v>1.29</v>
      </c>
      <c r="K36" s="22"/>
      <c r="L36" s="22"/>
      <c r="M36" s="22"/>
      <c r="N36" s="22"/>
      <c r="O36" s="22"/>
      <c r="P36" s="22"/>
    </row>
    <row r="37" spans="1:16" ht="39" customHeight="1" x14ac:dyDescent="0.15">
      <c r="A37" s="22"/>
      <c r="B37" s="35"/>
      <c r="C37" s="1173" t="s">
        <v>564</v>
      </c>
      <c r="D37" s="1174"/>
      <c r="E37" s="1175"/>
      <c r="F37" s="36" t="s">
        <v>565</v>
      </c>
      <c r="G37" s="37">
        <v>1.52</v>
      </c>
      <c r="H37" s="37">
        <v>1.58</v>
      </c>
      <c r="I37" s="37">
        <v>0.77</v>
      </c>
      <c r="J37" s="38">
        <v>0.85</v>
      </c>
      <c r="K37" s="22"/>
      <c r="L37" s="22"/>
      <c r="M37" s="22"/>
      <c r="N37" s="22"/>
      <c r="O37" s="22"/>
      <c r="P37" s="22"/>
    </row>
    <row r="38" spans="1:16" ht="39" customHeight="1" x14ac:dyDescent="0.15">
      <c r="A38" s="22"/>
      <c r="B38" s="35"/>
      <c r="C38" s="1173" t="s">
        <v>566</v>
      </c>
      <c r="D38" s="1174"/>
      <c r="E38" s="1175"/>
      <c r="F38" s="36" t="s">
        <v>515</v>
      </c>
      <c r="G38" s="37" t="s">
        <v>515</v>
      </c>
      <c r="H38" s="37" t="s">
        <v>515</v>
      </c>
      <c r="I38" s="37">
        <v>0.24</v>
      </c>
      <c r="J38" s="38">
        <v>0.56999999999999995</v>
      </c>
      <c r="K38" s="22"/>
      <c r="L38" s="22"/>
      <c r="M38" s="22"/>
      <c r="N38" s="22"/>
      <c r="O38" s="22"/>
      <c r="P38" s="22"/>
    </row>
    <row r="39" spans="1:16" ht="39" customHeight="1" x14ac:dyDescent="0.15">
      <c r="A39" s="22"/>
      <c r="B39" s="35"/>
      <c r="C39" s="1173" t="s">
        <v>567</v>
      </c>
      <c r="D39" s="1174"/>
      <c r="E39" s="1175"/>
      <c r="F39" s="36">
        <v>0.03</v>
      </c>
      <c r="G39" s="37">
        <v>0.03</v>
      </c>
      <c r="H39" s="37">
        <v>0.04</v>
      </c>
      <c r="I39" s="37">
        <v>0.06</v>
      </c>
      <c r="J39" s="38">
        <v>0.06</v>
      </c>
      <c r="K39" s="22"/>
      <c r="L39" s="22"/>
      <c r="M39" s="22"/>
      <c r="N39" s="22"/>
      <c r="O39" s="22"/>
      <c r="P39" s="22"/>
    </row>
    <row r="40" spans="1:16" ht="39" customHeight="1" x14ac:dyDescent="0.15">
      <c r="A40" s="22"/>
      <c r="B40" s="35"/>
      <c r="C40" s="1173" t="s">
        <v>568</v>
      </c>
      <c r="D40" s="1174"/>
      <c r="E40" s="1175"/>
      <c r="F40" s="36">
        <v>0</v>
      </c>
      <c r="G40" s="37">
        <v>0</v>
      </c>
      <c r="H40" s="37">
        <v>0</v>
      </c>
      <c r="I40" s="37">
        <v>0</v>
      </c>
      <c r="J40" s="38">
        <v>0</v>
      </c>
      <c r="K40" s="22"/>
      <c r="L40" s="22"/>
      <c r="M40" s="22"/>
      <c r="N40" s="22"/>
      <c r="O40" s="22"/>
      <c r="P40" s="22"/>
    </row>
    <row r="41" spans="1:16" ht="39" customHeight="1" x14ac:dyDescent="0.15">
      <c r="A41" s="22"/>
      <c r="B41" s="35"/>
      <c r="C41" s="1173" t="s">
        <v>569</v>
      </c>
      <c r="D41" s="1174"/>
      <c r="E41" s="1175"/>
      <c r="F41" s="36">
        <v>0.01</v>
      </c>
      <c r="G41" s="37">
        <v>0</v>
      </c>
      <c r="H41" s="37">
        <v>0</v>
      </c>
      <c r="I41" s="37">
        <v>0</v>
      </c>
      <c r="J41" s="38">
        <v>0</v>
      </c>
      <c r="K41" s="22"/>
      <c r="L41" s="22"/>
      <c r="M41" s="22"/>
      <c r="N41" s="22"/>
      <c r="O41" s="22"/>
      <c r="P41" s="22"/>
    </row>
    <row r="42" spans="1:16" ht="39" customHeight="1" x14ac:dyDescent="0.15">
      <c r="A42" s="22"/>
      <c r="B42" s="39"/>
      <c r="C42" s="1173" t="s">
        <v>570</v>
      </c>
      <c r="D42" s="1174"/>
      <c r="E42" s="1175"/>
      <c r="F42" s="36" t="s">
        <v>515</v>
      </c>
      <c r="G42" s="37" t="s">
        <v>515</v>
      </c>
      <c r="H42" s="37" t="s">
        <v>515</v>
      </c>
      <c r="I42" s="37" t="s">
        <v>515</v>
      </c>
      <c r="J42" s="38" t="s">
        <v>515</v>
      </c>
      <c r="K42" s="22"/>
      <c r="L42" s="22"/>
      <c r="M42" s="22"/>
      <c r="N42" s="22"/>
      <c r="O42" s="22"/>
      <c r="P42" s="22"/>
    </row>
    <row r="43" spans="1:16" ht="39" customHeight="1" thickBot="1" x14ac:dyDescent="0.2">
      <c r="A43" s="22"/>
      <c r="B43" s="40"/>
      <c r="C43" s="1176" t="s">
        <v>571</v>
      </c>
      <c r="D43" s="1177"/>
      <c r="E43" s="1178"/>
      <c r="F43" s="41">
        <v>0</v>
      </c>
      <c r="G43" s="42">
        <v>0</v>
      </c>
      <c r="H43" s="42">
        <v>0</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qCe7oVqiGBl49dhcF+nt8vrXSbpHiZm9oQuWCDmSf9EeytdWR6s7XrdEqMqzsLZYXQZHfDhdbeO7Le+0qkJYw==" saltValue="pC84td/j9GLjZLuRD/I3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3173</v>
      </c>
      <c r="L45" s="60">
        <v>3263</v>
      </c>
      <c r="M45" s="60">
        <v>3309</v>
      </c>
      <c r="N45" s="60">
        <v>3311</v>
      </c>
      <c r="O45" s="61">
        <v>3341</v>
      </c>
      <c r="P45" s="48"/>
      <c r="Q45" s="48"/>
      <c r="R45" s="48"/>
      <c r="S45" s="48"/>
      <c r="T45" s="48"/>
      <c r="U45" s="48"/>
    </row>
    <row r="46" spans="1:21" ht="30.75" customHeight="1" x14ac:dyDescent="0.15">
      <c r="A46" s="48"/>
      <c r="B46" s="1201"/>
      <c r="C46" s="1202"/>
      <c r="D46" s="62"/>
      <c r="E46" s="1183" t="s">
        <v>12</v>
      </c>
      <c r="F46" s="1183"/>
      <c r="G46" s="1183"/>
      <c r="H46" s="1183"/>
      <c r="I46" s="1183"/>
      <c r="J46" s="1184"/>
      <c r="K46" s="63" t="s">
        <v>515</v>
      </c>
      <c r="L46" s="64" t="s">
        <v>515</v>
      </c>
      <c r="M46" s="64" t="s">
        <v>515</v>
      </c>
      <c r="N46" s="64" t="s">
        <v>515</v>
      </c>
      <c r="O46" s="65" t="s">
        <v>515</v>
      </c>
      <c r="P46" s="48"/>
      <c r="Q46" s="48"/>
      <c r="R46" s="48"/>
      <c r="S46" s="48"/>
      <c r="T46" s="48"/>
      <c r="U46" s="48"/>
    </row>
    <row r="47" spans="1:21" ht="30.75" customHeight="1" x14ac:dyDescent="0.15">
      <c r="A47" s="48"/>
      <c r="B47" s="1201"/>
      <c r="C47" s="1202"/>
      <c r="D47" s="62"/>
      <c r="E47" s="1183" t="s">
        <v>13</v>
      </c>
      <c r="F47" s="1183"/>
      <c r="G47" s="1183"/>
      <c r="H47" s="1183"/>
      <c r="I47" s="1183"/>
      <c r="J47" s="1184"/>
      <c r="K47" s="63" t="s">
        <v>515</v>
      </c>
      <c r="L47" s="64" t="s">
        <v>515</v>
      </c>
      <c r="M47" s="64" t="s">
        <v>515</v>
      </c>
      <c r="N47" s="64" t="s">
        <v>515</v>
      </c>
      <c r="O47" s="65" t="s">
        <v>515</v>
      </c>
      <c r="P47" s="48"/>
      <c r="Q47" s="48"/>
      <c r="R47" s="48"/>
      <c r="S47" s="48"/>
      <c r="T47" s="48"/>
      <c r="U47" s="48"/>
    </row>
    <row r="48" spans="1:21" ht="30.75" customHeight="1" x14ac:dyDescent="0.15">
      <c r="A48" s="48"/>
      <c r="B48" s="1201"/>
      <c r="C48" s="1202"/>
      <c r="D48" s="62"/>
      <c r="E48" s="1183" t="s">
        <v>14</v>
      </c>
      <c r="F48" s="1183"/>
      <c r="G48" s="1183"/>
      <c r="H48" s="1183"/>
      <c r="I48" s="1183"/>
      <c r="J48" s="1184"/>
      <c r="K48" s="63">
        <v>747</v>
      </c>
      <c r="L48" s="64">
        <v>727</v>
      </c>
      <c r="M48" s="64">
        <v>895</v>
      </c>
      <c r="N48" s="64">
        <v>761</v>
      </c>
      <c r="O48" s="65">
        <v>753</v>
      </c>
      <c r="P48" s="48"/>
      <c r="Q48" s="48"/>
      <c r="R48" s="48"/>
      <c r="S48" s="48"/>
      <c r="T48" s="48"/>
      <c r="U48" s="48"/>
    </row>
    <row r="49" spans="1:21" ht="30.75" customHeight="1" x14ac:dyDescent="0.15">
      <c r="A49" s="48"/>
      <c r="B49" s="1201"/>
      <c r="C49" s="1202"/>
      <c r="D49" s="62"/>
      <c r="E49" s="1183" t="s">
        <v>15</v>
      </c>
      <c r="F49" s="1183"/>
      <c r="G49" s="1183"/>
      <c r="H49" s="1183"/>
      <c r="I49" s="1183"/>
      <c r="J49" s="1184"/>
      <c r="K49" s="63">
        <v>1289</v>
      </c>
      <c r="L49" s="64">
        <v>948</v>
      </c>
      <c r="M49" s="64">
        <v>914</v>
      </c>
      <c r="N49" s="64">
        <v>931</v>
      </c>
      <c r="O49" s="65">
        <v>841</v>
      </c>
      <c r="P49" s="48"/>
      <c r="Q49" s="48"/>
      <c r="R49" s="48"/>
      <c r="S49" s="48"/>
      <c r="T49" s="48"/>
      <c r="U49" s="48"/>
    </row>
    <row r="50" spans="1:21" ht="30.75" customHeight="1" x14ac:dyDescent="0.15">
      <c r="A50" s="48"/>
      <c r="B50" s="1201"/>
      <c r="C50" s="1202"/>
      <c r="D50" s="62"/>
      <c r="E50" s="1183" t="s">
        <v>16</v>
      </c>
      <c r="F50" s="1183"/>
      <c r="G50" s="1183"/>
      <c r="H50" s="1183"/>
      <c r="I50" s="1183"/>
      <c r="J50" s="1184"/>
      <c r="K50" s="63">
        <v>170</v>
      </c>
      <c r="L50" s="64">
        <v>155</v>
      </c>
      <c r="M50" s="64">
        <v>140</v>
      </c>
      <c r="N50" s="64">
        <v>140</v>
      </c>
      <c r="O50" s="65">
        <v>140</v>
      </c>
      <c r="P50" s="48"/>
      <c r="Q50" s="48"/>
      <c r="R50" s="48"/>
      <c r="S50" s="48"/>
      <c r="T50" s="48"/>
      <c r="U50" s="48"/>
    </row>
    <row r="51" spans="1:21" ht="30.75" customHeight="1" x14ac:dyDescent="0.15">
      <c r="A51" s="48"/>
      <c r="B51" s="1203"/>
      <c r="C51" s="1204"/>
      <c r="D51" s="66"/>
      <c r="E51" s="1183" t="s">
        <v>17</v>
      </c>
      <c r="F51" s="1183"/>
      <c r="G51" s="1183"/>
      <c r="H51" s="1183"/>
      <c r="I51" s="1183"/>
      <c r="J51" s="1184"/>
      <c r="K51" s="63">
        <v>1</v>
      </c>
      <c r="L51" s="64">
        <v>2</v>
      </c>
      <c r="M51" s="64">
        <v>3</v>
      </c>
      <c r="N51" s="64">
        <v>2</v>
      </c>
      <c r="O51" s="65">
        <v>1</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2950</v>
      </c>
      <c r="L52" s="64">
        <v>2936</v>
      </c>
      <c r="M52" s="64">
        <v>2950</v>
      </c>
      <c r="N52" s="64">
        <v>2992</v>
      </c>
      <c r="O52" s="65">
        <v>2962</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2430</v>
      </c>
      <c r="L53" s="69">
        <v>2159</v>
      </c>
      <c r="M53" s="69">
        <v>2311</v>
      </c>
      <c r="N53" s="69">
        <v>2153</v>
      </c>
      <c r="O53" s="70">
        <v>2114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24</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kJHYxxEgn1wNeioYExVcRweRDCOb6OptBDU8hMyDGEvrW/anMjM0gSBta7BrMNRoNowqvPlkpmZVTNOhqaZsQ==" saltValue="tlaArUmxcSHbI1GXVY6S7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election activeCell="I47" sqref="I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19" t="s">
        <v>30</v>
      </c>
      <c r="C41" s="1220"/>
      <c r="D41" s="102"/>
      <c r="E41" s="1221" t="s">
        <v>31</v>
      </c>
      <c r="F41" s="1221"/>
      <c r="G41" s="1221"/>
      <c r="H41" s="1222"/>
      <c r="I41" s="351">
        <v>36320</v>
      </c>
      <c r="J41" s="352">
        <v>36283</v>
      </c>
      <c r="K41" s="352">
        <v>37152</v>
      </c>
      <c r="L41" s="352">
        <v>37270</v>
      </c>
      <c r="M41" s="353">
        <v>37293</v>
      </c>
    </row>
    <row r="42" spans="2:13" ht="27.75" customHeight="1" x14ac:dyDescent="0.15">
      <c r="B42" s="1209"/>
      <c r="C42" s="1210"/>
      <c r="D42" s="103"/>
      <c r="E42" s="1213" t="s">
        <v>32</v>
      </c>
      <c r="F42" s="1213"/>
      <c r="G42" s="1213"/>
      <c r="H42" s="1214"/>
      <c r="I42" s="354">
        <v>2945</v>
      </c>
      <c r="J42" s="355">
        <v>2630</v>
      </c>
      <c r="K42" s="355">
        <v>2490</v>
      </c>
      <c r="L42" s="355">
        <v>2350</v>
      </c>
      <c r="M42" s="356">
        <v>2210</v>
      </c>
    </row>
    <row r="43" spans="2:13" ht="27.75" customHeight="1" x14ac:dyDescent="0.15">
      <c r="B43" s="1209"/>
      <c r="C43" s="1210"/>
      <c r="D43" s="103"/>
      <c r="E43" s="1213" t="s">
        <v>33</v>
      </c>
      <c r="F43" s="1213"/>
      <c r="G43" s="1213"/>
      <c r="H43" s="1214"/>
      <c r="I43" s="354">
        <v>12480</v>
      </c>
      <c r="J43" s="355">
        <v>12516</v>
      </c>
      <c r="K43" s="355">
        <v>12732</v>
      </c>
      <c r="L43" s="355">
        <v>12115</v>
      </c>
      <c r="M43" s="356">
        <v>11832</v>
      </c>
    </row>
    <row r="44" spans="2:13" ht="27.75" customHeight="1" x14ac:dyDescent="0.15">
      <c r="B44" s="1209"/>
      <c r="C44" s="1210"/>
      <c r="D44" s="103"/>
      <c r="E44" s="1213" t="s">
        <v>34</v>
      </c>
      <c r="F44" s="1213"/>
      <c r="G44" s="1213"/>
      <c r="H44" s="1214"/>
      <c r="I44" s="354">
        <v>5382</v>
      </c>
      <c r="J44" s="355">
        <v>4750</v>
      </c>
      <c r="K44" s="355">
        <v>4432</v>
      </c>
      <c r="L44" s="355">
        <v>3863</v>
      </c>
      <c r="M44" s="356">
        <v>3211</v>
      </c>
    </row>
    <row r="45" spans="2:13" ht="27.75" customHeight="1" x14ac:dyDescent="0.15">
      <c r="B45" s="1209"/>
      <c r="C45" s="1210"/>
      <c r="D45" s="103"/>
      <c r="E45" s="1213" t="s">
        <v>35</v>
      </c>
      <c r="F45" s="1213"/>
      <c r="G45" s="1213"/>
      <c r="H45" s="1214"/>
      <c r="I45" s="354">
        <v>4070</v>
      </c>
      <c r="J45" s="355">
        <v>3606</v>
      </c>
      <c r="K45" s="355">
        <v>3304</v>
      </c>
      <c r="L45" s="355">
        <v>3041</v>
      </c>
      <c r="M45" s="356">
        <v>3083</v>
      </c>
    </row>
    <row r="46" spans="2:13" ht="27.75" customHeight="1" x14ac:dyDescent="0.15">
      <c r="B46" s="1209"/>
      <c r="C46" s="1210"/>
      <c r="D46" s="104"/>
      <c r="E46" s="1213" t="s">
        <v>36</v>
      </c>
      <c r="F46" s="1213"/>
      <c r="G46" s="1213"/>
      <c r="H46" s="1214"/>
      <c r="I46" s="354" t="s">
        <v>515</v>
      </c>
      <c r="J46" s="355" t="s">
        <v>515</v>
      </c>
      <c r="K46" s="355" t="s">
        <v>515</v>
      </c>
      <c r="L46" s="355" t="s">
        <v>515</v>
      </c>
      <c r="M46" s="356" t="s">
        <v>515</v>
      </c>
    </row>
    <row r="47" spans="2:13" ht="27.75" customHeight="1" x14ac:dyDescent="0.15">
      <c r="B47" s="1209"/>
      <c r="C47" s="1210"/>
      <c r="D47" s="105"/>
      <c r="E47" s="1223" t="s">
        <v>37</v>
      </c>
      <c r="F47" s="1224"/>
      <c r="G47" s="1224"/>
      <c r="H47" s="1225"/>
      <c r="I47" s="354" t="s">
        <v>515</v>
      </c>
      <c r="J47" s="355" t="s">
        <v>515</v>
      </c>
      <c r="K47" s="355" t="s">
        <v>515</v>
      </c>
      <c r="L47" s="355" t="s">
        <v>515</v>
      </c>
      <c r="M47" s="356" t="s">
        <v>515</v>
      </c>
    </row>
    <row r="48" spans="2:13" ht="27.75" customHeight="1" x14ac:dyDescent="0.15">
      <c r="B48" s="1209"/>
      <c r="C48" s="1210"/>
      <c r="D48" s="103"/>
      <c r="E48" s="1213" t="s">
        <v>38</v>
      </c>
      <c r="F48" s="1213"/>
      <c r="G48" s="1213"/>
      <c r="H48" s="1214"/>
      <c r="I48" s="354" t="s">
        <v>515</v>
      </c>
      <c r="J48" s="355" t="s">
        <v>515</v>
      </c>
      <c r="K48" s="355" t="s">
        <v>515</v>
      </c>
      <c r="L48" s="355" t="s">
        <v>515</v>
      </c>
      <c r="M48" s="356" t="s">
        <v>515</v>
      </c>
    </row>
    <row r="49" spans="2:13" ht="27.75" customHeight="1" x14ac:dyDescent="0.15">
      <c r="B49" s="1211"/>
      <c r="C49" s="1212"/>
      <c r="D49" s="103"/>
      <c r="E49" s="1213" t="s">
        <v>39</v>
      </c>
      <c r="F49" s="1213"/>
      <c r="G49" s="1213"/>
      <c r="H49" s="1214"/>
      <c r="I49" s="354" t="s">
        <v>515</v>
      </c>
      <c r="J49" s="355" t="s">
        <v>515</v>
      </c>
      <c r="K49" s="355" t="s">
        <v>515</v>
      </c>
      <c r="L49" s="355" t="s">
        <v>515</v>
      </c>
      <c r="M49" s="356" t="s">
        <v>515</v>
      </c>
    </row>
    <row r="50" spans="2:13" ht="27.75" customHeight="1" x14ac:dyDescent="0.15">
      <c r="B50" s="1207" t="s">
        <v>40</v>
      </c>
      <c r="C50" s="1208"/>
      <c r="D50" s="106"/>
      <c r="E50" s="1213" t="s">
        <v>41</v>
      </c>
      <c r="F50" s="1213"/>
      <c r="G50" s="1213"/>
      <c r="H50" s="1214"/>
      <c r="I50" s="354">
        <v>1219</v>
      </c>
      <c r="J50" s="355">
        <v>1702</v>
      </c>
      <c r="K50" s="355">
        <v>2136</v>
      </c>
      <c r="L50" s="355">
        <v>2601</v>
      </c>
      <c r="M50" s="356">
        <v>3819</v>
      </c>
    </row>
    <row r="51" spans="2:13" ht="27.75" customHeight="1" x14ac:dyDescent="0.15">
      <c r="B51" s="1209"/>
      <c r="C51" s="1210"/>
      <c r="D51" s="103"/>
      <c r="E51" s="1213" t="s">
        <v>42</v>
      </c>
      <c r="F51" s="1213"/>
      <c r="G51" s="1213"/>
      <c r="H51" s="1214"/>
      <c r="I51" s="354">
        <v>3223</v>
      </c>
      <c r="J51" s="355">
        <v>3343</v>
      </c>
      <c r="K51" s="355">
        <v>3294</v>
      </c>
      <c r="L51" s="355">
        <v>1594</v>
      </c>
      <c r="M51" s="356">
        <v>1483</v>
      </c>
    </row>
    <row r="52" spans="2:13" ht="27.75" customHeight="1" x14ac:dyDescent="0.15">
      <c r="B52" s="1211"/>
      <c r="C52" s="1212"/>
      <c r="D52" s="103"/>
      <c r="E52" s="1213" t="s">
        <v>43</v>
      </c>
      <c r="F52" s="1213"/>
      <c r="G52" s="1213"/>
      <c r="H52" s="1214"/>
      <c r="I52" s="354">
        <v>32513</v>
      </c>
      <c r="J52" s="355">
        <v>32205</v>
      </c>
      <c r="K52" s="355">
        <v>33373</v>
      </c>
      <c r="L52" s="355">
        <v>33535</v>
      </c>
      <c r="M52" s="356">
        <v>33741</v>
      </c>
    </row>
    <row r="53" spans="2:13" ht="27.75" customHeight="1" thickBot="1" x14ac:dyDescent="0.2">
      <c r="B53" s="1215" t="s">
        <v>44</v>
      </c>
      <c r="C53" s="1216"/>
      <c r="D53" s="107"/>
      <c r="E53" s="1217" t="s">
        <v>45</v>
      </c>
      <c r="F53" s="1217"/>
      <c r="G53" s="1217"/>
      <c r="H53" s="1218"/>
      <c r="I53" s="357">
        <v>24242</v>
      </c>
      <c r="J53" s="358">
        <v>22536</v>
      </c>
      <c r="K53" s="358">
        <v>21306</v>
      </c>
      <c r="L53" s="358">
        <v>20907</v>
      </c>
      <c r="M53" s="359">
        <v>18586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ZLxMsPjY5iJ+APMna/fep5oi5CsIl8g76dxinMnkt/R80aIestHdUsgomp6zJCxDiNMee7Aoc2OsAKsEqdN3NA==" saltValue="ARGd+3TjboBRjNaAbcO3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34" t="s">
        <v>48</v>
      </c>
      <c r="D55" s="1234"/>
      <c r="E55" s="1235"/>
      <c r="F55" s="119">
        <v>567</v>
      </c>
      <c r="G55" s="119">
        <v>1003</v>
      </c>
      <c r="H55" s="120">
        <v>1811</v>
      </c>
    </row>
    <row r="56" spans="2:8" ht="52.5" customHeight="1" x14ac:dyDescent="0.15">
      <c r="B56" s="121"/>
      <c r="C56" s="1236" t="s">
        <v>49</v>
      </c>
      <c r="D56" s="1236"/>
      <c r="E56" s="1237"/>
      <c r="F56" s="122">
        <v>50</v>
      </c>
      <c r="G56" s="122">
        <v>50</v>
      </c>
      <c r="H56" s="123">
        <v>265</v>
      </c>
    </row>
    <row r="57" spans="2:8" ht="53.25" customHeight="1" x14ac:dyDescent="0.15">
      <c r="B57" s="121"/>
      <c r="C57" s="1238" t="s">
        <v>50</v>
      </c>
      <c r="D57" s="1238"/>
      <c r="E57" s="1239"/>
      <c r="F57" s="124">
        <v>6054</v>
      </c>
      <c r="G57" s="124">
        <v>5454</v>
      </c>
      <c r="H57" s="125">
        <v>5147</v>
      </c>
    </row>
    <row r="58" spans="2:8" ht="45.75" customHeight="1" x14ac:dyDescent="0.15">
      <c r="B58" s="126"/>
      <c r="C58" s="1226" t="s">
        <v>577</v>
      </c>
      <c r="D58" s="1227"/>
      <c r="E58" s="1228"/>
      <c r="F58" s="127">
        <v>2569</v>
      </c>
      <c r="G58" s="127">
        <v>2569</v>
      </c>
      <c r="H58" s="128">
        <v>2569</v>
      </c>
    </row>
    <row r="59" spans="2:8" ht="45.75" customHeight="1" x14ac:dyDescent="0.15">
      <c r="B59" s="126"/>
      <c r="C59" s="1226" t="s">
        <v>578</v>
      </c>
      <c r="D59" s="1227"/>
      <c r="E59" s="1228"/>
      <c r="F59" s="127">
        <v>1768</v>
      </c>
      <c r="G59" s="127">
        <v>1478</v>
      </c>
      <c r="H59" s="128">
        <v>1219</v>
      </c>
    </row>
    <row r="60" spans="2:8" ht="45.75" customHeight="1" x14ac:dyDescent="0.15">
      <c r="B60" s="126"/>
      <c r="C60" s="1226" t="s">
        <v>579</v>
      </c>
      <c r="D60" s="1227"/>
      <c r="E60" s="1228"/>
      <c r="F60" s="127">
        <v>466</v>
      </c>
      <c r="G60" s="127">
        <v>465</v>
      </c>
      <c r="H60" s="128">
        <v>457</v>
      </c>
    </row>
    <row r="61" spans="2:8" ht="45.75" customHeight="1" x14ac:dyDescent="0.15">
      <c r="B61" s="126"/>
      <c r="C61" s="1226" t="s">
        <v>580</v>
      </c>
      <c r="D61" s="1227"/>
      <c r="E61" s="1228"/>
      <c r="F61" s="127">
        <v>189</v>
      </c>
      <c r="G61" s="127">
        <v>164</v>
      </c>
      <c r="H61" s="128">
        <v>175</v>
      </c>
    </row>
    <row r="62" spans="2:8" ht="45.75" customHeight="1" thickBot="1" x14ac:dyDescent="0.2">
      <c r="B62" s="129"/>
      <c r="C62" s="1229" t="s">
        <v>581</v>
      </c>
      <c r="D62" s="1230"/>
      <c r="E62" s="1231"/>
      <c r="F62" s="130">
        <v>362</v>
      </c>
      <c r="G62" s="130">
        <v>332</v>
      </c>
      <c r="H62" s="131">
        <v>163</v>
      </c>
    </row>
    <row r="63" spans="2:8" ht="52.5" customHeight="1" thickBot="1" x14ac:dyDescent="0.2">
      <c r="B63" s="132"/>
      <c r="C63" s="1232" t="s">
        <v>51</v>
      </c>
      <c r="D63" s="1232"/>
      <c r="E63" s="1233"/>
      <c r="F63" s="133">
        <v>6672</v>
      </c>
      <c r="G63" s="133">
        <v>6507</v>
      </c>
      <c r="H63" s="134">
        <v>7223</v>
      </c>
    </row>
    <row r="64" spans="2:8" x14ac:dyDescent="0.15"/>
  </sheetData>
  <sheetProtection algorithmName="SHA-512" hashValue="f4UG4cCGN44fG2jqvUbhEpJcoJQmf4tBR8SE+VcCE8u/zKELHG4HVOYqp5XUyUjorOkGYWy32q+4irxF2Vu19g==" saltValue="XgDsab5VYvNQSyHkKmY8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31764</v>
      </c>
      <c r="E3" s="153"/>
      <c r="F3" s="154">
        <v>47820</v>
      </c>
      <c r="G3" s="155"/>
      <c r="H3" s="156"/>
    </row>
    <row r="4" spans="1:8" x14ac:dyDescent="0.15">
      <c r="A4" s="157"/>
      <c r="B4" s="158"/>
      <c r="C4" s="159"/>
      <c r="D4" s="160">
        <v>18578</v>
      </c>
      <c r="E4" s="161"/>
      <c r="F4" s="162">
        <v>25855</v>
      </c>
      <c r="G4" s="163"/>
      <c r="H4" s="164"/>
    </row>
    <row r="5" spans="1:8" x14ac:dyDescent="0.15">
      <c r="A5" s="145" t="s">
        <v>548</v>
      </c>
      <c r="B5" s="150"/>
      <c r="C5" s="151"/>
      <c r="D5" s="152">
        <v>43528</v>
      </c>
      <c r="E5" s="153"/>
      <c r="F5" s="154">
        <v>41934</v>
      </c>
      <c r="G5" s="155"/>
      <c r="H5" s="156"/>
    </row>
    <row r="6" spans="1:8" x14ac:dyDescent="0.15">
      <c r="A6" s="157"/>
      <c r="B6" s="158"/>
      <c r="C6" s="159"/>
      <c r="D6" s="160">
        <v>22276</v>
      </c>
      <c r="E6" s="161"/>
      <c r="F6" s="162">
        <v>23352</v>
      </c>
      <c r="G6" s="163"/>
      <c r="H6" s="164"/>
    </row>
    <row r="7" spans="1:8" x14ac:dyDescent="0.15">
      <c r="A7" s="145" t="s">
        <v>549</v>
      </c>
      <c r="B7" s="150"/>
      <c r="C7" s="151"/>
      <c r="D7" s="152">
        <v>101501</v>
      </c>
      <c r="E7" s="153"/>
      <c r="F7" s="154">
        <v>45588</v>
      </c>
      <c r="G7" s="155"/>
      <c r="H7" s="156"/>
    </row>
    <row r="8" spans="1:8" x14ac:dyDescent="0.15">
      <c r="A8" s="157"/>
      <c r="B8" s="158"/>
      <c r="C8" s="159"/>
      <c r="D8" s="160">
        <v>33726</v>
      </c>
      <c r="E8" s="161"/>
      <c r="F8" s="162">
        <v>24150</v>
      </c>
      <c r="G8" s="163"/>
      <c r="H8" s="164"/>
    </row>
    <row r="9" spans="1:8" x14ac:dyDescent="0.15">
      <c r="A9" s="145" t="s">
        <v>550</v>
      </c>
      <c r="B9" s="150"/>
      <c r="C9" s="151"/>
      <c r="D9" s="152">
        <v>62935</v>
      </c>
      <c r="E9" s="153"/>
      <c r="F9" s="154">
        <v>45483</v>
      </c>
      <c r="G9" s="155"/>
      <c r="H9" s="156"/>
    </row>
    <row r="10" spans="1:8" x14ac:dyDescent="0.15">
      <c r="A10" s="157"/>
      <c r="B10" s="158"/>
      <c r="C10" s="159"/>
      <c r="D10" s="160">
        <v>43125</v>
      </c>
      <c r="E10" s="161"/>
      <c r="F10" s="162">
        <v>24241</v>
      </c>
      <c r="G10" s="163"/>
      <c r="H10" s="164"/>
    </row>
    <row r="11" spans="1:8" x14ac:dyDescent="0.15">
      <c r="A11" s="145" t="s">
        <v>551</v>
      </c>
      <c r="B11" s="150"/>
      <c r="C11" s="151"/>
      <c r="D11" s="152">
        <v>69375</v>
      </c>
      <c r="E11" s="153"/>
      <c r="F11" s="154">
        <v>45945</v>
      </c>
      <c r="G11" s="155"/>
      <c r="H11" s="156"/>
    </row>
    <row r="12" spans="1:8" x14ac:dyDescent="0.15">
      <c r="A12" s="157"/>
      <c r="B12" s="158"/>
      <c r="C12" s="165"/>
      <c r="D12" s="160">
        <v>35735</v>
      </c>
      <c r="E12" s="161"/>
      <c r="F12" s="162">
        <v>25180</v>
      </c>
      <c r="G12" s="163"/>
      <c r="H12" s="164"/>
    </row>
    <row r="13" spans="1:8" x14ac:dyDescent="0.15">
      <c r="A13" s="145"/>
      <c r="B13" s="150"/>
      <c r="C13" s="166"/>
      <c r="D13" s="167">
        <v>61821</v>
      </c>
      <c r="E13" s="168"/>
      <c r="F13" s="169">
        <v>45354</v>
      </c>
      <c r="G13" s="170"/>
      <c r="H13" s="156"/>
    </row>
    <row r="14" spans="1:8" x14ac:dyDescent="0.15">
      <c r="A14" s="157"/>
      <c r="B14" s="158"/>
      <c r="C14" s="159"/>
      <c r="D14" s="160">
        <v>30688</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2.14</v>
      </c>
      <c r="C19" s="171">
        <f>ROUND(VALUE(SUBSTITUTE(実質収支比率等に係る経年分析!G$48,"▲","-")),2)</f>
        <v>2.48</v>
      </c>
      <c r="D19" s="171">
        <f>ROUND(VALUE(SUBSTITUTE(実質収支比率等に係る経年分析!H$48,"▲","-")),2)</f>
        <v>1.07</v>
      </c>
      <c r="E19" s="171">
        <f>ROUND(VALUE(SUBSTITUTE(実質収支比率等に係る経年分析!I$48,"▲","-")),2)</f>
        <v>1.95</v>
      </c>
      <c r="F19" s="171">
        <f>ROUND(VALUE(SUBSTITUTE(実質収支比率等に係る経年分析!J$48,"▲","-")),2)</f>
        <v>3.79</v>
      </c>
    </row>
    <row r="20" spans="1:11" x14ac:dyDescent="0.15">
      <c r="A20" s="171" t="s">
        <v>55</v>
      </c>
      <c r="B20" s="171">
        <f>ROUND(VALUE(SUBSTITUTE(実質収支比率等に係る経年分析!F$47,"▲","-")),2)</f>
        <v>1.39</v>
      </c>
      <c r="C20" s="171">
        <f>ROUND(VALUE(SUBSTITUTE(実質収支比率等に係る経年分析!G$47,"▲","-")),2)</f>
        <v>1.91</v>
      </c>
      <c r="D20" s="171">
        <f>ROUND(VALUE(SUBSTITUTE(実質収支比率等に係る経年分析!H$47,"▲","-")),2)</f>
        <v>3.36</v>
      </c>
      <c r="E20" s="171">
        <f>ROUND(VALUE(SUBSTITUTE(実質収支比率等に係る経年分析!I$47,"▲","-")),2)</f>
        <v>5.81</v>
      </c>
      <c r="F20" s="171">
        <f>ROUND(VALUE(SUBSTITUTE(実質収支比率等に係る経年分析!J$47,"▲","-")),2)</f>
        <v>10.06</v>
      </c>
    </row>
    <row r="21" spans="1:11" x14ac:dyDescent="0.15">
      <c r="A21" s="171" t="s">
        <v>56</v>
      </c>
      <c r="B21" s="171">
        <f>IF(ISNUMBER(VALUE(SUBSTITUTE(実質収支比率等に係る経年分析!F$49,"▲","-"))),ROUND(VALUE(SUBSTITUTE(実質収支比率等に係る経年分析!F$49,"▲","-")),2),NA())</f>
        <v>-0.2</v>
      </c>
      <c r="C21" s="171">
        <f>IF(ISNUMBER(VALUE(SUBSTITUTE(実質収支比率等に係る経年分析!G$49,"▲","-"))),ROUND(VALUE(SUBSTITUTE(実質収支比率等に係る経年分析!G$49,"▲","-")),2),NA())</f>
        <v>1.79</v>
      </c>
      <c r="D21" s="171">
        <f>IF(ISNUMBER(VALUE(SUBSTITUTE(実質収支比率等に係る経年分析!H$49,"▲","-"))),ROUND(VALUE(SUBSTITUTE(実質収支比率等に係る経年分析!H$49,"▲","-")),2),NA())</f>
        <v>0.16</v>
      </c>
      <c r="E21" s="171">
        <f>IF(ISNUMBER(VALUE(SUBSTITUTE(実質収支比率等に係る経年分析!I$49,"▲","-"))),ROUND(VALUE(SUBSTITUTE(実質収支比率等に係る経年分析!I$49,"▲","-")),2),NA())</f>
        <v>4.1100000000000003</v>
      </c>
      <c r="F21" s="171">
        <f>IF(ISNUMBER(VALUE(SUBSTITUTE(実質収支比率等に係る経年分析!J$49,"▲","-"))),ROUND(VALUE(SUBSTITUTE(実質収支比率等に係る経年分析!J$49,"▲","-")),2),NA())</f>
        <v>6.4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魚市場事業特別会計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公共用地取得事業特別会計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0.56999999999999995</v>
      </c>
    </row>
    <row r="33" spans="1:16" x14ac:dyDescent="0.15">
      <c r="A33" s="172" t="str">
        <f>IF(連結実質赤字比率に係る赤字・黒字の構成分析!C$37="",NA(),連結実質赤字比率に係る赤字・黒字の構成分析!C$37)</f>
        <v>国民健康保険特別会計</v>
      </c>
      <c r="B33" s="172">
        <f>IF(ROUND(VALUE(SUBSTITUTE(連結実質赤字比率に係る赤字・黒字の構成分析!F$37,"▲", "-")), 2) &lt; 0, ABS(ROUND(VALUE(SUBSTITUTE(連結実質赤字比率に係る赤字・黒字の構成分析!F$37,"▲", "-")), 2)), NA())</f>
        <v>0.23</v>
      </c>
      <c r="C33" s="172" t="e">
        <f>IF(ROUND(VALUE(SUBSTITUTE(連結実質赤字比率に係る赤字・黒字の構成分析!F$37,"▲", "-")), 2) &gt;= 0, ABS(ROUND(VALUE(SUBSTITUTE(連結実質赤字比率に係る赤字・黒字の構成分析!F$37,"▲", "-")), 2)), NA())</f>
        <v>#N/A</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0.85</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2.4700000000000002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1.95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3.79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7.21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6.89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6.24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2950</v>
      </c>
      <c r="E42" s="173"/>
      <c r="F42" s="173"/>
      <c r="G42" s="173">
        <f>'実質公債費比率（分子）の構造'!L$52</f>
        <v>2936</v>
      </c>
      <c r="H42" s="173"/>
      <c r="I42" s="173"/>
      <c r="J42" s="173">
        <f>'実質公債費比率（分子）の構造'!M$52</f>
        <v>2950</v>
      </c>
      <c r="K42" s="173"/>
      <c r="L42" s="173"/>
      <c r="M42" s="173">
        <f>'実質公債費比率（分子）の構造'!N$52</f>
        <v>2992</v>
      </c>
      <c r="N42" s="173"/>
      <c r="O42" s="173"/>
      <c r="P42" s="173">
        <f>'実質公債費比率（分子）の構造'!O$52</f>
        <v>2962</v>
      </c>
    </row>
    <row r="43" spans="1:16" x14ac:dyDescent="0.15">
      <c r="A43" s="173" t="s">
        <v>64</v>
      </c>
      <c r="B43" s="173">
        <f>'実質公債費比率（分子）の構造'!K$51</f>
        <v>1</v>
      </c>
      <c r="C43" s="173"/>
      <c r="D43" s="173"/>
      <c r="E43" s="173">
        <f>'実質公債費比率（分子）の構造'!L$51</f>
        <v>2</v>
      </c>
      <c r="F43" s="173"/>
      <c r="G43" s="173"/>
      <c r="H43" s="173">
        <f>'実質公債費比率（分子）の構造'!M$51</f>
        <v>3</v>
      </c>
      <c r="I43" s="173"/>
      <c r="J43" s="173"/>
      <c r="K43" s="173">
        <f>'実質公債費比率（分子）の構造'!N$51</f>
        <v>2</v>
      </c>
      <c r="L43" s="173"/>
      <c r="M43" s="173"/>
      <c r="N43" s="173">
        <f>'実質公債費比率（分子）の構造'!O$51</f>
        <v>1</v>
      </c>
      <c r="O43" s="173"/>
      <c r="P43" s="173"/>
    </row>
    <row r="44" spans="1:16" x14ac:dyDescent="0.15">
      <c r="A44" s="173" t="s">
        <v>65</v>
      </c>
      <c r="B44" s="173">
        <f>'実質公債費比率（分子）の構造'!K$50</f>
        <v>170</v>
      </c>
      <c r="C44" s="173"/>
      <c r="D44" s="173"/>
      <c r="E44" s="173">
        <f>'実質公債費比率（分子）の構造'!L$50</f>
        <v>155</v>
      </c>
      <c r="F44" s="173"/>
      <c r="G44" s="173"/>
      <c r="H44" s="173">
        <f>'実質公債費比率（分子）の構造'!M$50</f>
        <v>140</v>
      </c>
      <c r="I44" s="173"/>
      <c r="J44" s="173"/>
      <c r="K44" s="173">
        <f>'実質公債費比率（分子）の構造'!N$50</f>
        <v>140</v>
      </c>
      <c r="L44" s="173"/>
      <c r="M44" s="173"/>
      <c r="N44" s="173">
        <f>'実質公債費比率（分子）の構造'!O$50</f>
        <v>140</v>
      </c>
      <c r="O44" s="173"/>
      <c r="P44" s="173"/>
    </row>
    <row r="45" spans="1:16" x14ac:dyDescent="0.15">
      <c r="A45" s="173" t="s">
        <v>66</v>
      </c>
      <c r="B45" s="173">
        <f>'実質公債費比率（分子）の構造'!K$49</f>
        <v>1289</v>
      </c>
      <c r="C45" s="173"/>
      <c r="D45" s="173"/>
      <c r="E45" s="173">
        <f>'実質公債費比率（分子）の構造'!L$49</f>
        <v>948</v>
      </c>
      <c r="F45" s="173"/>
      <c r="G45" s="173"/>
      <c r="H45" s="173">
        <f>'実質公債費比率（分子）の構造'!M$49</f>
        <v>914</v>
      </c>
      <c r="I45" s="173"/>
      <c r="J45" s="173"/>
      <c r="K45" s="173">
        <f>'実質公債費比率（分子）の構造'!N$49</f>
        <v>931</v>
      </c>
      <c r="L45" s="173"/>
      <c r="M45" s="173"/>
      <c r="N45" s="173">
        <f>'実質公債費比率（分子）の構造'!O$49</f>
        <v>841</v>
      </c>
      <c r="O45" s="173"/>
      <c r="P45" s="173"/>
    </row>
    <row r="46" spans="1:16" x14ac:dyDescent="0.15">
      <c r="A46" s="173" t="s">
        <v>67</v>
      </c>
      <c r="B46" s="173">
        <f>'実質公債費比率（分子）の構造'!K$48</f>
        <v>747</v>
      </c>
      <c r="C46" s="173"/>
      <c r="D46" s="173"/>
      <c r="E46" s="173">
        <f>'実質公債費比率（分子）の構造'!L$48</f>
        <v>727</v>
      </c>
      <c r="F46" s="173"/>
      <c r="G46" s="173"/>
      <c r="H46" s="173">
        <f>'実質公債費比率（分子）の構造'!M$48</f>
        <v>895</v>
      </c>
      <c r="I46" s="173"/>
      <c r="J46" s="173"/>
      <c r="K46" s="173">
        <f>'実質公債費比率（分子）の構造'!N$48</f>
        <v>761</v>
      </c>
      <c r="L46" s="173"/>
      <c r="M46" s="173"/>
      <c r="N46" s="173">
        <f>'実質公債費比率（分子）の構造'!O$48</f>
        <v>753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3173</v>
      </c>
      <c r="C49" s="173"/>
      <c r="D49" s="173"/>
      <c r="E49" s="173">
        <f>'実質公債費比率（分子）の構造'!L$45</f>
        <v>3263</v>
      </c>
      <c r="F49" s="173"/>
      <c r="G49" s="173"/>
      <c r="H49" s="173">
        <f>'実質公債費比率（分子）の構造'!M$45</f>
        <v>3309</v>
      </c>
      <c r="I49" s="173"/>
      <c r="J49" s="173"/>
      <c r="K49" s="173">
        <f>'実質公債費比率（分子）の構造'!N$45</f>
        <v>3311</v>
      </c>
      <c r="L49" s="173"/>
      <c r="M49" s="173"/>
      <c r="N49" s="173">
        <f>'実質公債費比率（分子）の構造'!O$45</f>
        <v>3341</v>
      </c>
      <c r="O49" s="173"/>
      <c r="P49" s="173"/>
    </row>
    <row r="50" spans="1:16" x14ac:dyDescent="0.15">
      <c r="A50" s="173" t="s">
        <v>71</v>
      </c>
      <c r="B50" s="173" t="e">
        <f>NA()</f>
        <v>#N/A</v>
      </c>
      <c r="C50" s="173">
        <f>IF(ISNUMBER('実質公債費比率（分子）の構造'!K$53),'実質公債費比率（分子）の構造'!K$53,NA())</f>
        <v>2430</v>
      </c>
      <c r="D50" s="173" t="e">
        <f>NA()</f>
        <v>#N/A</v>
      </c>
      <c r="E50" s="173" t="e">
        <f>NA()</f>
        <v>#N/A</v>
      </c>
      <c r="F50" s="173">
        <f>IF(ISNUMBER('実質公債費比率（分子）の構造'!L$53),'実質公債費比率（分子）の構造'!L$53,NA())</f>
        <v>2159</v>
      </c>
      <c r="G50" s="173" t="e">
        <f>NA()</f>
        <v>#N/A</v>
      </c>
      <c r="H50" s="173" t="e">
        <f>NA()</f>
        <v>#N/A</v>
      </c>
      <c r="I50" s="173">
        <f>IF(ISNUMBER('実質公債費比率（分子）の構造'!M$53),'実質公債費比率（分子）の構造'!M$53,NA())</f>
        <v>2311</v>
      </c>
      <c r="J50" s="173" t="e">
        <f>NA()</f>
        <v>#N/A</v>
      </c>
      <c r="K50" s="173" t="e">
        <f>NA()</f>
        <v>#N/A</v>
      </c>
      <c r="L50" s="173">
        <f>IF(ISNUMBER('実質公債費比率（分子）の構造'!N$53),'実質公債費比率（分子）の構造'!N$53,NA())</f>
        <v>2153</v>
      </c>
      <c r="M50" s="173" t="e">
        <f>NA()</f>
        <v>#N/A</v>
      </c>
      <c r="N50" s="173" t="e">
        <f>NA()</f>
        <v>#N/A</v>
      </c>
      <c r="O50" s="173">
        <f>IF(ISNUMBER('実質公債費比率（分子）の構造'!O$53),'実質公債費比率（分子）の構造'!O$53,NA())</f>
        <v>2114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32513</v>
      </c>
      <c r="E56" s="172"/>
      <c r="F56" s="172"/>
      <c r="G56" s="172">
        <f>'将来負担比率（分子）の構造'!J$52</f>
        <v>32205</v>
      </c>
      <c r="H56" s="172"/>
      <c r="I56" s="172"/>
      <c r="J56" s="172">
        <f>'将来負担比率（分子）の構造'!K$52</f>
        <v>33373</v>
      </c>
      <c r="K56" s="172"/>
      <c r="L56" s="172"/>
      <c r="M56" s="172">
        <f>'将来負担比率（分子）の構造'!L$52</f>
        <v>33535</v>
      </c>
      <c r="N56" s="172"/>
      <c r="O56" s="172"/>
      <c r="P56" s="172">
        <f>'将来負担比率（分子）の構造'!M$52</f>
        <v>33741</v>
      </c>
    </row>
    <row r="57" spans="1:16" x14ac:dyDescent="0.15">
      <c r="A57" s="172" t="s">
        <v>42</v>
      </c>
      <c r="B57" s="172"/>
      <c r="C57" s="172"/>
      <c r="D57" s="172">
        <f>'将来負担比率（分子）の構造'!I$51</f>
        <v>3223</v>
      </c>
      <c r="E57" s="172"/>
      <c r="F57" s="172"/>
      <c r="G57" s="172">
        <f>'将来負担比率（分子）の構造'!J$51</f>
        <v>3343</v>
      </c>
      <c r="H57" s="172"/>
      <c r="I57" s="172"/>
      <c r="J57" s="172">
        <f>'将来負担比率（分子）の構造'!K$51</f>
        <v>3294</v>
      </c>
      <c r="K57" s="172"/>
      <c r="L57" s="172"/>
      <c r="M57" s="172">
        <f>'将来負担比率（分子）の構造'!L$51</f>
        <v>1594</v>
      </c>
      <c r="N57" s="172"/>
      <c r="O57" s="172"/>
      <c r="P57" s="172">
        <f>'将来負担比率（分子）の構造'!M$51</f>
        <v>1483</v>
      </c>
    </row>
    <row r="58" spans="1:16" x14ac:dyDescent="0.15">
      <c r="A58" s="172" t="s">
        <v>41</v>
      </c>
      <c r="B58" s="172"/>
      <c r="C58" s="172"/>
      <c r="D58" s="172">
        <f>'将来負担比率（分子）の構造'!I$50</f>
        <v>1219</v>
      </c>
      <c r="E58" s="172"/>
      <c r="F58" s="172"/>
      <c r="G58" s="172">
        <f>'将来負担比率（分子）の構造'!J$50</f>
        <v>1702</v>
      </c>
      <c r="H58" s="172"/>
      <c r="I58" s="172"/>
      <c r="J58" s="172">
        <f>'将来負担比率（分子）の構造'!K$50</f>
        <v>2136</v>
      </c>
      <c r="K58" s="172"/>
      <c r="L58" s="172"/>
      <c r="M58" s="172">
        <f>'将来負担比率（分子）の構造'!L$50</f>
        <v>2601</v>
      </c>
      <c r="N58" s="172"/>
      <c r="O58" s="172"/>
      <c r="P58" s="172">
        <f>'将来負担比率（分子）の構造'!M$50</f>
        <v>3819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4070</v>
      </c>
      <c r="C62" s="172"/>
      <c r="D62" s="172"/>
      <c r="E62" s="172">
        <f>'将来負担比率（分子）の構造'!J$45</f>
        <v>3606</v>
      </c>
      <c r="F62" s="172"/>
      <c r="G62" s="172"/>
      <c r="H62" s="172">
        <f>'将来負担比率（分子）の構造'!K$45</f>
        <v>3304</v>
      </c>
      <c r="I62" s="172"/>
      <c r="J62" s="172"/>
      <c r="K62" s="172">
        <f>'将来負担比率（分子）の構造'!L$45</f>
        <v>3041</v>
      </c>
      <c r="L62" s="172"/>
      <c r="M62" s="172"/>
      <c r="N62" s="172">
        <f>'将来負担比率（分子）の構造'!M$45</f>
        <v>3083</v>
      </c>
      <c r="O62" s="172"/>
      <c r="P62" s="172"/>
    </row>
    <row r="63" spans="1:16" x14ac:dyDescent="0.15">
      <c r="A63" s="172" t="s">
        <v>34</v>
      </c>
      <c r="B63" s="172">
        <f>'将来負担比率（分子）の構造'!I$44</f>
        <v>5382</v>
      </c>
      <c r="C63" s="172"/>
      <c r="D63" s="172"/>
      <c r="E63" s="172">
        <f>'将来負担比率（分子）の構造'!J$44</f>
        <v>4750</v>
      </c>
      <c r="F63" s="172"/>
      <c r="G63" s="172"/>
      <c r="H63" s="172">
        <f>'将来負担比率（分子）の構造'!K$44</f>
        <v>4432</v>
      </c>
      <c r="I63" s="172"/>
      <c r="J63" s="172"/>
      <c r="K63" s="172">
        <f>'将来負担比率（分子）の構造'!L$44</f>
        <v>3863</v>
      </c>
      <c r="L63" s="172"/>
      <c r="M63" s="172"/>
      <c r="N63" s="172">
        <f>'将来負担比率（分子）の構造'!M$44</f>
        <v>3211</v>
      </c>
      <c r="O63" s="172"/>
      <c r="P63" s="172"/>
    </row>
    <row r="64" spans="1:16" x14ac:dyDescent="0.15">
      <c r="A64" s="172" t="s">
        <v>33</v>
      </c>
      <c r="B64" s="172">
        <f>'将来負担比率（分子）の構造'!I$43</f>
        <v>12480</v>
      </c>
      <c r="C64" s="172"/>
      <c r="D64" s="172"/>
      <c r="E64" s="172">
        <f>'将来負担比率（分子）の構造'!J$43</f>
        <v>12516</v>
      </c>
      <c r="F64" s="172"/>
      <c r="G64" s="172"/>
      <c r="H64" s="172">
        <f>'将来負担比率（分子）の構造'!K$43</f>
        <v>12732</v>
      </c>
      <c r="I64" s="172"/>
      <c r="J64" s="172"/>
      <c r="K64" s="172">
        <f>'将来負担比率（分子）の構造'!L$43</f>
        <v>12115</v>
      </c>
      <c r="L64" s="172"/>
      <c r="M64" s="172"/>
      <c r="N64" s="172">
        <f>'将来負担比率（分子）の構造'!M$43</f>
        <v>11832</v>
      </c>
      <c r="O64" s="172"/>
      <c r="P64" s="172"/>
    </row>
    <row r="65" spans="1:16" x14ac:dyDescent="0.15">
      <c r="A65" s="172" t="s">
        <v>32</v>
      </c>
      <c r="B65" s="172">
        <f>'将来負担比率（分子）の構造'!I$42</f>
        <v>2945</v>
      </c>
      <c r="C65" s="172"/>
      <c r="D65" s="172"/>
      <c r="E65" s="172">
        <f>'将来負担比率（分子）の構造'!J$42</f>
        <v>2630</v>
      </c>
      <c r="F65" s="172"/>
      <c r="G65" s="172"/>
      <c r="H65" s="172">
        <f>'将来負担比率（分子）の構造'!K$42</f>
        <v>2490</v>
      </c>
      <c r="I65" s="172"/>
      <c r="J65" s="172"/>
      <c r="K65" s="172">
        <f>'将来負担比率（分子）の構造'!L$42</f>
        <v>2350</v>
      </c>
      <c r="L65" s="172"/>
      <c r="M65" s="172"/>
      <c r="N65" s="172">
        <f>'将来負担比率（分子）の構造'!M$42</f>
        <v>2210</v>
      </c>
      <c r="O65" s="172"/>
      <c r="P65" s="172"/>
    </row>
    <row r="66" spans="1:16" x14ac:dyDescent="0.15">
      <c r="A66" s="172" t="s">
        <v>31</v>
      </c>
      <c r="B66" s="172">
        <f>'将来負担比率（分子）の構造'!I$41</f>
        <v>36320</v>
      </c>
      <c r="C66" s="172"/>
      <c r="D66" s="172"/>
      <c r="E66" s="172">
        <f>'将来負担比率（分子）の構造'!J$41</f>
        <v>36283</v>
      </c>
      <c r="F66" s="172"/>
      <c r="G66" s="172"/>
      <c r="H66" s="172">
        <f>'将来負担比率（分子）の構造'!K$41</f>
        <v>37152</v>
      </c>
      <c r="I66" s="172"/>
      <c r="J66" s="172"/>
      <c r="K66" s="172">
        <f>'将来負担比率（分子）の構造'!L$41</f>
        <v>37270</v>
      </c>
      <c r="L66" s="172"/>
      <c r="M66" s="172"/>
      <c r="N66" s="172">
        <f>'将来負担比率（分子）の構造'!M$41</f>
        <v>37293</v>
      </c>
      <c r="O66" s="172"/>
      <c r="P66" s="172"/>
    </row>
    <row r="67" spans="1:16" x14ac:dyDescent="0.15">
      <c r="A67" s="172" t="s">
        <v>75</v>
      </c>
      <c r="B67" s="172" t="e">
        <f>NA()</f>
        <v>#N/A</v>
      </c>
      <c r="C67" s="172">
        <f>IF(ISNUMBER('将来負担比率（分子）の構造'!I$53), IF('将来負担比率（分子）の構造'!I$53 &lt; 0, 0, '将来負担比率（分子）の構造'!I$53), NA())</f>
        <v>24242</v>
      </c>
      <c r="D67" s="172" t="e">
        <f>NA()</f>
        <v>#N/A</v>
      </c>
      <c r="E67" s="172" t="e">
        <f>NA()</f>
        <v>#N/A</v>
      </c>
      <c r="F67" s="172">
        <f>IF(ISNUMBER('将来負担比率（分子）の構造'!J$53), IF('将来負担比率（分子）の構造'!J$53 &lt; 0, 0, '将来負担比率（分子）の構造'!J$53), NA())</f>
        <v>22536</v>
      </c>
      <c r="G67" s="172" t="e">
        <f>NA()</f>
        <v>#N/A</v>
      </c>
      <c r="H67" s="172" t="e">
        <f>NA()</f>
        <v>#N/A</v>
      </c>
      <c r="I67" s="172">
        <f>IF(ISNUMBER('将来負担比率（分子）の構造'!K$53), IF('将来負担比率（分子）の構造'!K$53 &lt; 0, 0, '将来負担比率（分子）の構造'!K$53), NA())</f>
        <v>21306</v>
      </c>
      <c r="J67" s="172" t="e">
        <f>NA()</f>
        <v>#N/A</v>
      </c>
      <c r="K67" s="172" t="e">
        <f>NA()</f>
        <v>#N/A</v>
      </c>
      <c r="L67" s="172">
        <f>IF(ISNUMBER('将来負担比率（分子）の構造'!L$53), IF('将来負担比率（分子）の構造'!L$53 &lt; 0, 0, '将来負担比率（分子）の構造'!L$53), NA())</f>
        <v>20907</v>
      </c>
      <c r="M67" s="172" t="e">
        <f>NA()</f>
        <v>#N/A</v>
      </c>
      <c r="N67" s="172" t="e">
        <f>NA()</f>
        <v>#N/A</v>
      </c>
      <c r="O67" s="172">
        <f>IF(ISNUMBER('将来負担比率（分子）の構造'!M$53), IF('将来負担比率（分子）の構造'!M$53 &lt; 0, 0, '将来負担比率（分子）の構造'!M$53), NA())</f>
        <v>18586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567</v>
      </c>
      <c r="C72" s="176">
        <f>基金残高に係る経年分析!G55</f>
        <v>1003</v>
      </c>
      <c r="D72" s="176">
        <f>基金残高に係る経年分析!H55</f>
        <v>1811</v>
      </c>
    </row>
    <row r="73" spans="1:16" x14ac:dyDescent="0.15">
      <c r="A73" s="175" t="s">
        <v>78</v>
      </c>
      <c r="B73" s="176">
        <f>基金残高に係る経年分析!F56</f>
        <v>50</v>
      </c>
      <c r="C73" s="176">
        <f>基金残高に係る経年分析!G56</f>
        <v>50</v>
      </c>
      <c r="D73" s="176">
        <f>基金残高に係る経年分析!H56</f>
        <v>265</v>
      </c>
    </row>
    <row r="74" spans="1:16" x14ac:dyDescent="0.15">
      <c r="A74" s="175" t="s">
        <v>79</v>
      </c>
      <c r="B74" s="176">
        <f>基金残高に係る経年分析!F57</f>
        <v>6054</v>
      </c>
      <c r="C74" s="176">
        <f>基金残高に係る経年分析!G57</f>
        <v>5454</v>
      </c>
      <c r="D74" s="176">
        <f>基金残高に係る経年分析!H57</f>
        <v>5147</v>
      </c>
    </row>
  </sheetData>
  <sheetProtection algorithmName="SHA-512" hashValue="/DBUuYQJCBbEY9P2Mr2g8rwHhTwkMGPaqy6QHENUaqow4vrGFqfITrUDBt0LD6sAfaOe9R2eoeN6PO0uVvYukw==" saltValue="ySlVmcIrX9T2/9nfQlUL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4" workbookViewId="0">
      <selection activeCell="AD22" sqref="AD22:AK22"/>
    </sheetView>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217</v>
      </c>
      <c r="DI1" s="746"/>
      <c r="DJ1" s="746"/>
      <c r="DK1" s="746"/>
      <c r="DL1" s="746"/>
      <c r="DM1" s="746"/>
      <c r="DN1" s="747"/>
      <c r="DO1" s="212"/>
      <c r="DP1" s="745" t="s">
        <v>218</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220</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221</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222</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223</v>
      </c>
      <c r="S4" s="688"/>
      <c r="T4" s="688"/>
      <c r="U4" s="688"/>
      <c r="V4" s="688"/>
      <c r="W4" s="688"/>
      <c r="X4" s="688"/>
      <c r="Y4" s="689"/>
      <c r="Z4" s="687" t="s">
        <v>224</v>
      </c>
      <c r="AA4" s="688"/>
      <c r="AB4" s="688"/>
      <c r="AC4" s="689"/>
      <c r="AD4" s="687" t="s">
        <v>225</v>
      </c>
      <c r="AE4" s="688"/>
      <c r="AF4" s="688"/>
      <c r="AG4" s="688"/>
      <c r="AH4" s="688"/>
      <c r="AI4" s="688"/>
      <c r="AJ4" s="688"/>
      <c r="AK4" s="689"/>
      <c r="AL4" s="687" t="s">
        <v>224</v>
      </c>
      <c r="AM4" s="688"/>
      <c r="AN4" s="688"/>
      <c r="AO4" s="689"/>
      <c r="AP4" s="748" t="s">
        <v>226</v>
      </c>
      <c r="AQ4" s="748"/>
      <c r="AR4" s="748"/>
      <c r="AS4" s="748"/>
      <c r="AT4" s="748"/>
      <c r="AU4" s="748"/>
      <c r="AV4" s="748"/>
      <c r="AW4" s="748"/>
      <c r="AX4" s="748"/>
      <c r="AY4" s="748"/>
      <c r="AZ4" s="748"/>
      <c r="BA4" s="748"/>
      <c r="BB4" s="748"/>
      <c r="BC4" s="748"/>
      <c r="BD4" s="748"/>
      <c r="BE4" s="748"/>
      <c r="BF4" s="748"/>
      <c r="BG4" s="748" t="s">
        <v>227</v>
      </c>
      <c r="BH4" s="748"/>
      <c r="BI4" s="748"/>
      <c r="BJ4" s="748"/>
      <c r="BK4" s="748"/>
      <c r="BL4" s="748"/>
      <c r="BM4" s="748"/>
      <c r="BN4" s="748"/>
      <c r="BO4" s="748" t="s">
        <v>224</v>
      </c>
      <c r="BP4" s="748"/>
      <c r="BQ4" s="748"/>
      <c r="BR4" s="748"/>
      <c r="BS4" s="748" t="s">
        <v>228</v>
      </c>
      <c r="BT4" s="748"/>
      <c r="BU4" s="748"/>
      <c r="BV4" s="748"/>
      <c r="BW4" s="748"/>
      <c r="BX4" s="748"/>
      <c r="BY4" s="748"/>
      <c r="BZ4" s="748"/>
      <c r="CA4" s="748"/>
      <c r="CB4" s="748"/>
      <c r="CD4" s="730" t="s">
        <v>229</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5" t="s">
        <v>230</v>
      </c>
      <c r="C5" s="696"/>
      <c r="D5" s="696"/>
      <c r="E5" s="696"/>
      <c r="F5" s="696"/>
      <c r="G5" s="696"/>
      <c r="H5" s="696"/>
      <c r="I5" s="696"/>
      <c r="J5" s="696"/>
      <c r="K5" s="696"/>
      <c r="L5" s="696"/>
      <c r="M5" s="696"/>
      <c r="N5" s="696"/>
      <c r="O5" s="696"/>
      <c r="P5" s="696"/>
      <c r="Q5" s="697"/>
      <c r="R5" s="681">
        <v>5739934</v>
      </c>
      <c r="S5" s="682"/>
      <c r="T5" s="682"/>
      <c r="U5" s="682"/>
      <c r="V5" s="682"/>
      <c r="W5" s="682"/>
      <c r="X5" s="682"/>
      <c r="Y5" s="725"/>
      <c r="Z5" s="743">
        <v>14.1</v>
      </c>
      <c r="AA5" s="743"/>
      <c r="AB5" s="743"/>
      <c r="AC5" s="743"/>
      <c r="AD5" s="744">
        <v>5583542</v>
      </c>
      <c r="AE5" s="744"/>
      <c r="AF5" s="744"/>
      <c r="AG5" s="744"/>
      <c r="AH5" s="744"/>
      <c r="AI5" s="744"/>
      <c r="AJ5" s="744"/>
      <c r="AK5" s="744"/>
      <c r="AL5" s="726">
        <v>31.5</v>
      </c>
      <c r="AM5" s="700"/>
      <c r="AN5" s="700"/>
      <c r="AO5" s="727"/>
      <c r="AP5" s="695" t="s">
        <v>231</v>
      </c>
      <c r="AQ5" s="696"/>
      <c r="AR5" s="696"/>
      <c r="AS5" s="696"/>
      <c r="AT5" s="696"/>
      <c r="AU5" s="696"/>
      <c r="AV5" s="696"/>
      <c r="AW5" s="696"/>
      <c r="AX5" s="696"/>
      <c r="AY5" s="696"/>
      <c r="AZ5" s="696"/>
      <c r="BA5" s="696"/>
      <c r="BB5" s="696"/>
      <c r="BC5" s="696"/>
      <c r="BD5" s="696"/>
      <c r="BE5" s="696"/>
      <c r="BF5" s="697"/>
      <c r="BG5" s="628">
        <v>5582052</v>
      </c>
      <c r="BH5" s="629"/>
      <c r="BI5" s="629"/>
      <c r="BJ5" s="629"/>
      <c r="BK5" s="629"/>
      <c r="BL5" s="629"/>
      <c r="BM5" s="629"/>
      <c r="BN5" s="630"/>
      <c r="BO5" s="655">
        <v>97.2</v>
      </c>
      <c r="BP5" s="655"/>
      <c r="BQ5" s="655"/>
      <c r="BR5" s="655"/>
      <c r="BS5" s="656">
        <v>86269</v>
      </c>
      <c r="BT5" s="656"/>
      <c r="BU5" s="656"/>
      <c r="BV5" s="656"/>
      <c r="BW5" s="656"/>
      <c r="BX5" s="656"/>
      <c r="BY5" s="656"/>
      <c r="BZ5" s="656"/>
      <c r="CA5" s="656"/>
      <c r="CB5" s="714"/>
      <c r="CD5" s="730" t="s">
        <v>226</v>
      </c>
      <c r="CE5" s="731"/>
      <c r="CF5" s="731"/>
      <c r="CG5" s="731"/>
      <c r="CH5" s="731"/>
      <c r="CI5" s="731"/>
      <c r="CJ5" s="731"/>
      <c r="CK5" s="731"/>
      <c r="CL5" s="731"/>
      <c r="CM5" s="731"/>
      <c r="CN5" s="731"/>
      <c r="CO5" s="731"/>
      <c r="CP5" s="731"/>
      <c r="CQ5" s="732"/>
      <c r="CR5" s="730" t="s">
        <v>232</v>
      </c>
      <c r="CS5" s="731"/>
      <c r="CT5" s="731"/>
      <c r="CU5" s="731"/>
      <c r="CV5" s="731"/>
      <c r="CW5" s="731"/>
      <c r="CX5" s="731"/>
      <c r="CY5" s="732"/>
      <c r="CZ5" s="730" t="s">
        <v>224</v>
      </c>
      <c r="DA5" s="731"/>
      <c r="DB5" s="731"/>
      <c r="DC5" s="732"/>
      <c r="DD5" s="730" t="s">
        <v>233</v>
      </c>
      <c r="DE5" s="731"/>
      <c r="DF5" s="731"/>
      <c r="DG5" s="731"/>
      <c r="DH5" s="731"/>
      <c r="DI5" s="731"/>
      <c r="DJ5" s="731"/>
      <c r="DK5" s="731"/>
      <c r="DL5" s="731"/>
      <c r="DM5" s="731"/>
      <c r="DN5" s="731"/>
      <c r="DO5" s="731"/>
      <c r="DP5" s="732"/>
      <c r="DQ5" s="730" t="s">
        <v>234</v>
      </c>
      <c r="DR5" s="731"/>
      <c r="DS5" s="731"/>
      <c r="DT5" s="731"/>
      <c r="DU5" s="731"/>
      <c r="DV5" s="731"/>
      <c r="DW5" s="731"/>
      <c r="DX5" s="731"/>
      <c r="DY5" s="731"/>
      <c r="DZ5" s="731"/>
      <c r="EA5" s="731"/>
      <c r="EB5" s="731"/>
      <c r="EC5" s="732"/>
    </row>
    <row r="6" spans="2:143" ht="11.25" customHeight="1" x14ac:dyDescent="0.15">
      <c r="B6" s="625" t="s">
        <v>235</v>
      </c>
      <c r="C6" s="626"/>
      <c r="D6" s="626"/>
      <c r="E6" s="626"/>
      <c r="F6" s="626"/>
      <c r="G6" s="626"/>
      <c r="H6" s="626"/>
      <c r="I6" s="626"/>
      <c r="J6" s="626"/>
      <c r="K6" s="626"/>
      <c r="L6" s="626"/>
      <c r="M6" s="626"/>
      <c r="N6" s="626"/>
      <c r="O6" s="626"/>
      <c r="P6" s="626"/>
      <c r="Q6" s="627"/>
      <c r="R6" s="628">
        <v>228426</v>
      </c>
      <c r="S6" s="629"/>
      <c r="T6" s="629"/>
      <c r="U6" s="629"/>
      <c r="V6" s="629"/>
      <c r="W6" s="629"/>
      <c r="X6" s="629"/>
      <c r="Y6" s="630"/>
      <c r="Z6" s="655">
        <v>0.6</v>
      </c>
      <c r="AA6" s="655"/>
      <c r="AB6" s="655"/>
      <c r="AC6" s="655"/>
      <c r="AD6" s="656">
        <v>228426</v>
      </c>
      <c r="AE6" s="656"/>
      <c r="AF6" s="656"/>
      <c r="AG6" s="656"/>
      <c r="AH6" s="656"/>
      <c r="AI6" s="656"/>
      <c r="AJ6" s="656"/>
      <c r="AK6" s="656"/>
      <c r="AL6" s="631">
        <v>1.3</v>
      </c>
      <c r="AM6" s="632"/>
      <c r="AN6" s="632"/>
      <c r="AO6" s="657"/>
      <c r="AP6" s="625" t="s">
        <v>236</v>
      </c>
      <c r="AQ6" s="626"/>
      <c r="AR6" s="626"/>
      <c r="AS6" s="626"/>
      <c r="AT6" s="626"/>
      <c r="AU6" s="626"/>
      <c r="AV6" s="626"/>
      <c r="AW6" s="626"/>
      <c r="AX6" s="626"/>
      <c r="AY6" s="626"/>
      <c r="AZ6" s="626"/>
      <c r="BA6" s="626"/>
      <c r="BB6" s="626"/>
      <c r="BC6" s="626"/>
      <c r="BD6" s="626"/>
      <c r="BE6" s="626"/>
      <c r="BF6" s="627"/>
      <c r="BG6" s="628">
        <v>5582052</v>
      </c>
      <c r="BH6" s="629"/>
      <c r="BI6" s="629"/>
      <c r="BJ6" s="629"/>
      <c r="BK6" s="629"/>
      <c r="BL6" s="629"/>
      <c r="BM6" s="629"/>
      <c r="BN6" s="630"/>
      <c r="BO6" s="655">
        <v>97.2</v>
      </c>
      <c r="BP6" s="655"/>
      <c r="BQ6" s="655"/>
      <c r="BR6" s="655"/>
      <c r="BS6" s="656">
        <v>86269</v>
      </c>
      <c r="BT6" s="656"/>
      <c r="BU6" s="656"/>
      <c r="BV6" s="656"/>
      <c r="BW6" s="656"/>
      <c r="BX6" s="656"/>
      <c r="BY6" s="656"/>
      <c r="BZ6" s="656"/>
      <c r="CA6" s="656"/>
      <c r="CB6" s="714"/>
      <c r="CD6" s="684" t="s">
        <v>237</v>
      </c>
      <c r="CE6" s="685"/>
      <c r="CF6" s="685"/>
      <c r="CG6" s="685"/>
      <c r="CH6" s="685"/>
      <c r="CI6" s="685"/>
      <c r="CJ6" s="685"/>
      <c r="CK6" s="685"/>
      <c r="CL6" s="685"/>
      <c r="CM6" s="685"/>
      <c r="CN6" s="685"/>
      <c r="CO6" s="685"/>
      <c r="CP6" s="685"/>
      <c r="CQ6" s="686"/>
      <c r="CR6" s="628">
        <v>218089</v>
      </c>
      <c r="CS6" s="629"/>
      <c r="CT6" s="629"/>
      <c r="CU6" s="629"/>
      <c r="CV6" s="629"/>
      <c r="CW6" s="629"/>
      <c r="CX6" s="629"/>
      <c r="CY6" s="630"/>
      <c r="CZ6" s="726">
        <v>0.5</v>
      </c>
      <c r="DA6" s="700"/>
      <c r="DB6" s="700"/>
      <c r="DC6" s="729"/>
      <c r="DD6" s="634" t="s">
        <v>127</v>
      </c>
      <c r="DE6" s="629"/>
      <c r="DF6" s="629"/>
      <c r="DG6" s="629"/>
      <c r="DH6" s="629"/>
      <c r="DI6" s="629"/>
      <c r="DJ6" s="629"/>
      <c r="DK6" s="629"/>
      <c r="DL6" s="629"/>
      <c r="DM6" s="629"/>
      <c r="DN6" s="629"/>
      <c r="DO6" s="629"/>
      <c r="DP6" s="630"/>
      <c r="DQ6" s="634">
        <v>218089</v>
      </c>
      <c r="DR6" s="629"/>
      <c r="DS6" s="629"/>
      <c r="DT6" s="629"/>
      <c r="DU6" s="629"/>
      <c r="DV6" s="629"/>
      <c r="DW6" s="629"/>
      <c r="DX6" s="629"/>
      <c r="DY6" s="629"/>
      <c r="DZ6" s="629"/>
      <c r="EA6" s="629"/>
      <c r="EB6" s="629"/>
      <c r="EC6" s="669"/>
    </row>
    <row r="7" spans="2:143" ht="11.25" customHeight="1" x14ac:dyDescent="0.15">
      <c r="B7" s="625" t="s">
        <v>238</v>
      </c>
      <c r="C7" s="626"/>
      <c r="D7" s="626"/>
      <c r="E7" s="626"/>
      <c r="F7" s="626"/>
      <c r="G7" s="626"/>
      <c r="H7" s="626"/>
      <c r="I7" s="626"/>
      <c r="J7" s="626"/>
      <c r="K7" s="626"/>
      <c r="L7" s="626"/>
      <c r="M7" s="626"/>
      <c r="N7" s="626"/>
      <c r="O7" s="626"/>
      <c r="P7" s="626"/>
      <c r="Q7" s="627"/>
      <c r="R7" s="628">
        <v>3966</v>
      </c>
      <c r="S7" s="629"/>
      <c r="T7" s="629"/>
      <c r="U7" s="629"/>
      <c r="V7" s="629"/>
      <c r="W7" s="629"/>
      <c r="X7" s="629"/>
      <c r="Y7" s="630"/>
      <c r="Z7" s="655">
        <v>0</v>
      </c>
      <c r="AA7" s="655"/>
      <c r="AB7" s="655"/>
      <c r="AC7" s="655"/>
      <c r="AD7" s="656">
        <v>3966</v>
      </c>
      <c r="AE7" s="656"/>
      <c r="AF7" s="656"/>
      <c r="AG7" s="656"/>
      <c r="AH7" s="656"/>
      <c r="AI7" s="656"/>
      <c r="AJ7" s="656"/>
      <c r="AK7" s="656"/>
      <c r="AL7" s="631">
        <v>0</v>
      </c>
      <c r="AM7" s="632"/>
      <c r="AN7" s="632"/>
      <c r="AO7" s="657"/>
      <c r="AP7" s="625" t="s">
        <v>239</v>
      </c>
      <c r="AQ7" s="626"/>
      <c r="AR7" s="626"/>
      <c r="AS7" s="626"/>
      <c r="AT7" s="626"/>
      <c r="AU7" s="626"/>
      <c r="AV7" s="626"/>
      <c r="AW7" s="626"/>
      <c r="AX7" s="626"/>
      <c r="AY7" s="626"/>
      <c r="AZ7" s="626"/>
      <c r="BA7" s="626"/>
      <c r="BB7" s="626"/>
      <c r="BC7" s="626"/>
      <c r="BD7" s="626"/>
      <c r="BE7" s="626"/>
      <c r="BF7" s="627"/>
      <c r="BG7" s="628">
        <v>2740176</v>
      </c>
      <c r="BH7" s="629"/>
      <c r="BI7" s="629"/>
      <c r="BJ7" s="629"/>
      <c r="BK7" s="629"/>
      <c r="BL7" s="629"/>
      <c r="BM7" s="629"/>
      <c r="BN7" s="630"/>
      <c r="BO7" s="655">
        <v>47.7</v>
      </c>
      <c r="BP7" s="655"/>
      <c r="BQ7" s="655"/>
      <c r="BR7" s="655"/>
      <c r="BS7" s="656">
        <v>86269</v>
      </c>
      <c r="BT7" s="656"/>
      <c r="BU7" s="656"/>
      <c r="BV7" s="656"/>
      <c r="BW7" s="656"/>
      <c r="BX7" s="656"/>
      <c r="BY7" s="656"/>
      <c r="BZ7" s="656"/>
      <c r="CA7" s="656"/>
      <c r="CB7" s="714"/>
      <c r="CD7" s="670" t="s">
        <v>240</v>
      </c>
      <c r="CE7" s="667"/>
      <c r="CF7" s="667"/>
      <c r="CG7" s="667"/>
      <c r="CH7" s="667"/>
      <c r="CI7" s="667"/>
      <c r="CJ7" s="667"/>
      <c r="CK7" s="667"/>
      <c r="CL7" s="667"/>
      <c r="CM7" s="667"/>
      <c r="CN7" s="667"/>
      <c r="CO7" s="667"/>
      <c r="CP7" s="667"/>
      <c r="CQ7" s="668"/>
      <c r="CR7" s="628">
        <v>6574674</v>
      </c>
      <c r="CS7" s="629"/>
      <c r="CT7" s="629"/>
      <c r="CU7" s="629"/>
      <c r="CV7" s="629"/>
      <c r="CW7" s="629"/>
      <c r="CX7" s="629"/>
      <c r="CY7" s="630"/>
      <c r="CZ7" s="655">
        <v>16.399999999999999</v>
      </c>
      <c r="DA7" s="655"/>
      <c r="DB7" s="655"/>
      <c r="DC7" s="655"/>
      <c r="DD7" s="634">
        <v>1056055</v>
      </c>
      <c r="DE7" s="629"/>
      <c r="DF7" s="629"/>
      <c r="DG7" s="629"/>
      <c r="DH7" s="629"/>
      <c r="DI7" s="629"/>
      <c r="DJ7" s="629"/>
      <c r="DK7" s="629"/>
      <c r="DL7" s="629"/>
      <c r="DM7" s="629"/>
      <c r="DN7" s="629"/>
      <c r="DO7" s="629"/>
      <c r="DP7" s="630"/>
      <c r="DQ7" s="634">
        <v>4937518</v>
      </c>
      <c r="DR7" s="629"/>
      <c r="DS7" s="629"/>
      <c r="DT7" s="629"/>
      <c r="DU7" s="629"/>
      <c r="DV7" s="629"/>
      <c r="DW7" s="629"/>
      <c r="DX7" s="629"/>
      <c r="DY7" s="629"/>
      <c r="DZ7" s="629"/>
      <c r="EA7" s="629"/>
      <c r="EB7" s="629"/>
      <c r="EC7" s="669"/>
    </row>
    <row r="8" spans="2:143" ht="11.25" customHeight="1" x14ac:dyDescent="0.15">
      <c r="B8" s="625" t="s">
        <v>241</v>
      </c>
      <c r="C8" s="626"/>
      <c r="D8" s="626"/>
      <c r="E8" s="626"/>
      <c r="F8" s="626"/>
      <c r="G8" s="626"/>
      <c r="H8" s="626"/>
      <c r="I8" s="626"/>
      <c r="J8" s="626"/>
      <c r="K8" s="626"/>
      <c r="L8" s="626"/>
      <c r="M8" s="626"/>
      <c r="N8" s="626"/>
      <c r="O8" s="626"/>
      <c r="P8" s="626"/>
      <c r="Q8" s="627"/>
      <c r="R8" s="628">
        <v>18090</v>
      </c>
      <c r="S8" s="629"/>
      <c r="T8" s="629"/>
      <c r="U8" s="629"/>
      <c r="V8" s="629"/>
      <c r="W8" s="629"/>
      <c r="X8" s="629"/>
      <c r="Y8" s="630"/>
      <c r="Z8" s="655">
        <v>0</v>
      </c>
      <c r="AA8" s="655"/>
      <c r="AB8" s="655"/>
      <c r="AC8" s="655"/>
      <c r="AD8" s="656">
        <v>18090</v>
      </c>
      <c r="AE8" s="656"/>
      <c r="AF8" s="656"/>
      <c r="AG8" s="656"/>
      <c r="AH8" s="656"/>
      <c r="AI8" s="656"/>
      <c r="AJ8" s="656"/>
      <c r="AK8" s="656"/>
      <c r="AL8" s="631">
        <v>0.1</v>
      </c>
      <c r="AM8" s="632"/>
      <c r="AN8" s="632"/>
      <c r="AO8" s="657"/>
      <c r="AP8" s="625" t="s">
        <v>242</v>
      </c>
      <c r="AQ8" s="626"/>
      <c r="AR8" s="626"/>
      <c r="AS8" s="626"/>
      <c r="AT8" s="626"/>
      <c r="AU8" s="626"/>
      <c r="AV8" s="626"/>
      <c r="AW8" s="626"/>
      <c r="AX8" s="626"/>
      <c r="AY8" s="626"/>
      <c r="AZ8" s="626"/>
      <c r="BA8" s="626"/>
      <c r="BB8" s="626"/>
      <c r="BC8" s="626"/>
      <c r="BD8" s="626"/>
      <c r="BE8" s="626"/>
      <c r="BF8" s="627"/>
      <c r="BG8" s="628">
        <v>93415</v>
      </c>
      <c r="BH8" s="629"/>
      <c r="BI8" s="629"/>
      <c r="BJ8" s="629"/>
      <c r="BK8" s="629"/>
      <c r="BL8" s="629"/>
      <c r="BM8" s="629"/>
      <c r="BN8" s="630"/>
      <c r="BO8" s="655">
        <v>1.6</v>
      </c>
      <c r="BP8" s="655"/>
      <c r="BQ8" s="655"/>
      <c r="BR8" s="655"/>
      <c r="BS8" s="656" t="s">
        <v>127</v>
      </c>
      <c r="BT8" s="656"/>
      <c r="BU8" s="656"/>
      <c r="BV8" s="656"/>
      <c r="BW8" s="656"/>
      <c r="BX8" s="656"/>
      <c r="BY8" s="656"/>
      <c r="BZ8" s="656"/>
      <c r="CA8" s="656"/>
      <c r="CB8" s="714"/>
      <c r="CD8" s="670" t="s">
        <v>243</v>
      </c>
      <c r="CE8" s="667"/>
      <c r="CF8" s="667"/>
      <c r="CG8" s="667"/>
      <c r="CH8" s="667"/>
      <c r="CI8" s="667"/>
      <c r="CJ8" s="667"/>
      <c r="CK8" s="667"/>
      <c r="CL8" s="667"/>
      <c r="CM8" s="667"/>
      <c r="CN8" s="667"/>
      <c r="CO8" s="667"/>
      <c r="CP8" s="667"/>
      <c r="CQ8" s="668"/>
      <c r="CR8" s="628">
        <v>12252584</v>
      </c>
      <c r="CS8" s="629"/>
      <c r="CT8" s="629"/>
      <c r="CU8" s="629"/>
      <c r="CV8" s="629"/>
      <c r="CW8" s="629"/>
      <c r="CX8" s="629"/>
      <c r="CY8" s="630"/>
      <c r="CZ8" s="655">
        <v>30.6</v>
      </c>
      <c r="DA8" s="655"/>
      <c r="DB8" s="655"/>
      <c r="DC8" s="655"/>
      <c r="DD8" s="634">
        <v>324366</v>
      </c>
      <c r="DE8" s="629"/>
      <c r="DF8" s="629"/>
      <c r="DG8" s="629"/>
      <c r="DH8" s="629"/>
      <c r="DI8" s="629"/>
      <c r="DJ8" s="629"/>
      <c r="DK8" s="629"/>
      <c r="DL8" s="629"/>
      <c r="DM8" s="629"/>
      <c r="DN8" s="629"/>
      <c r="DO8" s="629"/>
      <c r="DP8" s="630"/>
      <c r="DQ8" s="634">
        <v>4631123</v>
      </c>
      <c r="DR8" s="629"/>
      <c r="DS8" s="629"/>
      <c r="DT8" s="629"/>
      <c r="DU8" s="629"/>
      <c r="DV8" s="629"/>
      <c r="DW8" s="629"/>
      <c r="DX8" s="629"/>
      <c r="DY8" s="629"/>
      <c r="DZ8" s="629"/>
      <c r="EA8" s="629"/>
      <c r="EB8" s="629"/>
      <c r="EC8" s="669"/>
    </row>
    <row r="9" spans="2:143" ht="11.25" customHeight="1" x14ac:dyDescent="0.15">
      <c r="B9" s="625" t="s">
        <v>244</v>
      </c>
      <c r="C9" s="626"/>
      <c r="D9" s="626"/>
      <c r="E9" s="626"/>
      <c r="F9" s="626"/>
      <c r="G9" s="626"/>
      <c r="H9" s="626"/>
      <c r="I9" s="626"/>
      <c r="J9" s="626"/>
      <c r="K9" s="626"/>
      <c r="L9" s="626"/>
      <c r="M9" s="626"/>
      <c r="N9" s="626"/>
      <c r="O9" s="626"/>
      <c r="P9" s="626"/>
      <c r="Q9" s="627"/>
      <c r="R9" s="628">
        <v>16891</v>
      </c>
      <c r="S9" s="629"/>
      <c r="T9" s="629"/>
      <c r="U9" s="629"/>
      <c r="V9" s="629"/>
      <c r="W9" s="629"/>
      <c r="X9" s="629"/>
      <c r="Y9" s="630"/>
      <c r="Z9" s="655">
        <v>0</v>
      </c>
      <c r="AA9" s="655"/>
      <c r="AB9" s="655"/>
      <c r="AC9" s="655"/>
      <c r="AD9" s="656">
        <v>16891</v>
      </c>
      <c r="AE9" s="656"/>
      <c r="AF9" s="656"/>
      <c r="AG9" s="656"/>
      <c r="AH9" s="656"/>
      <c r="AI9" s="656"/>
      <c r="AJ9" s="656"/>
      <c r="AK9" s="656"/>
      <c r="AL9" s="631">
        <v>0.1</v>
      </c>
      <c r="AM9" s="632"/>
      <c r="AN9" s="632"/>
      <c r="AO9" s="657"/>
      <c r="AP9" s="625" t="s">
        <v>245</v>
      </c>
      <c r="AQ9" s="626"/>
      <c r="AR9" s="626"/>
      <c r="AS9" s="626"/>
      <c r="AT9" s="626"/>
      <c r="AU9" s="626"/>
      <c r="AV9" s="626"/>
      <c r="AW9" s="626"/>
      <c r="AX9" s="626"/>
      <c r="AY9" s="626"/>
      <c r="AZ9" s="626"/>
      <c r="BA9" s="626"/>
      <c r="BB9" s="626"/>
      <c r="BC9" s="626"/>
      <c r="BD9" s="626"/>
      <c r="BE9" s="626"/>
      <c r="BF9" s="627"/>
      <c r="BG9" s="628">
        <v>2278433</v>
      </c>
      <c r="BH9" s="629"/>
      <c r="BI9" s="629"/>
      <c r="BJ9" s="629"/>
      <c r="BK9" s="629"/>
      <c r="BL9" s="629"/>
      <c r="BM9" s="629"/>
      <c r="BN9" s="630"/>
      <c r="BO9" s="655">
        <v>39.700000000000003</v>
      </c>
      <c r="BP9" s="655"/>
      <c r="BQ9" s="655"/>
      <c r="BR9" s="655"/>
      <c r="BS9" s="656" t="s">
        <v>127</v>
      </c>
      <c r="BT9" s="656"/>
      <c r="BU9" s="656"/>
      <c r="BV9" s="656"/>
      <c r="BW9" s="656"/>
      <c r="BX9" s="656"/>
      <c r="BY9" s="656"/>
      <c r="BZ9" s="656"/>
      <c r="CA9" s="656"/>
      <c r="CB9" s="714"/>
      <c r="CD9" s="670" t="s">
        <v>246</v>
      </c>
      <c r="CE9" s="667"/>
      <c r="CF9" s="667"/>
      <c r="CG9" s="667"/>
      <c r="CH9" s="667"/>
      <c r="CI9" s="667"/>
      <c r="CJ9" s="667"/>
      <c r="CK9" s="667"/>
      <c r="CL9" s="667"/>
      <c r="CM9" s="667"/>
      <c r="CN9" s="667"/>
      <c r="CO9" s="667"/>
      <c r="CP9" s="667"/>
      <c r="CQ9" s="668"/>
      <c r="CR9" s="628">
        <v>7421566</v>
      </c>
      <c r="CS9" s="629"/>
      <c r="CT9" s="629"/>
      <c r="CU9" s="629"/>
      <c r="CV9" s="629"/>
      <c r="CW9" s="629"/>
      <c r="CX9" s="629"/>
      <c r="CY9" s="630"/>
      <c r="CZ9" s="655">
        <v>18.600000000000001</v>
      </c>
      <c r="DA9" s="655"/>
      <c r="DB9" s="655"/>
      <c r="DC9" s="655"/>
      <c r="DD9" s="634">
        <v>29054</v>
      </c>
      <c r="DE9" s="629"/>
      <c r="DF9" s="629"/>
      <c r="DG9" s="629"/>
      <c r="DH9" s="629"/>
      <c r="DI9" s="629"/>
      <c r="DJ9" s="629"/>
      <c r="DK9" s="629"/>
      <c r="DL9" s="629"/>
      <c r="DM9" s="629"/>
      <c r="DN9" s="629"/>
      <c r="DO9" s="629"/>
      <c r="DP9" s="630"/>
      <c r="DQ9" s="634">
        <v>3963765</v>
      </c>
      <c r="DR9" s="629"/>
      <c r="DS9" s="629"/>
      <c r="DT9" s="629"/>
      <c r="DU9" s="629"/>
      <c r="DV9" s="629"/>
      <c r="DW9" s="629"/>
      <c r="DX9" s="629"/>
      <c r="DY9" s="629"/>
      <c r="DZ9" s="629"/>
      <c r="EA9" s="629"/>
      <c r="EB9" s="629"/>
      <c r="EC9" s="669"/>
    </row>
    <row r="10" spans="2:143" ht="11.25" customHeight="1" x14ac:dyDescent="0.15">
      <c r="B10" s="625" t="s">
        <v>247</v>
      </c>
      <c r="C10" s="626"/>
      <c r="D10" s="626"/>
      <c r="E10" s="626"/>
      <c r="F10" s="626"/>
      <c r="G10" s="626"/>
      <c r="H10" s="626"/>
      <c r="I10" s="626"/>
      <c r="J10" s="626"/>
      <c r="K10" s="626"/>
      <c r="L10" s="626"/>
      <c r="M10" s="626"/>
      <c r="N10" s="626"/>
      <c r="O10" s="626"/>
      <c r="P10" s="626"/>
      <c r="Q10" s="627"/>
      <c r="R10" s="628" t="s">
        <v>127</v>
      </c>
      <c r="S10" s="629"/>
      <c r="T10" s="629"/>
      <c r="U10" s="629"/>
      <c r="V10" s="629"/>
      <c r="W10" s="629"/>
      <c r="X10" s="629"/>
      <c r="Y10" s="630"/>
      <c r="Z10" s="655" t="s">
        <v>127</v>
      </c>
      <c r="AA10" s="655"/>
      <c r="AB10" s="655"/>
      <c r="AC10" s="655"/>
      <c r="AD10" s="656" t="s">
        <v>127</v>
      </c>
      <c r="AE10" s="656"/>
      <c r="AF10" s="656"/>
      <c r="AG10" s="656"/>
      <c r="AH10" s="656"/>
      <c r="AI10" s="656"/>
      <c r="AJ10" s="656"/>
      <c r="AK10" s="656"/>
      <c r="AL10" s="631" t="s">
        <v>127</v>
      </c>
      <c r="AM10" s="632"/>
      <c r="AN10" s="632"/>
      <c r="AO10" s="657"/>
      <c r="AP10" s="625" t="s">
        <v>248</v>
      </c>
      <c r="AQ10" s="626"/>
      <c r="AR10" s="626"/>
      <c r="AS10" s="626"/>
      <c r="AT10" s="626"/>
      <c r="AU10" s="626"/>
      <c r="AV10" s="626"/>
      <c r="AW10" s="626"/>
      <c r="AX10" s="626"/>
      <c r="AY10" s="626"/>
      <c r="AZ10" s="626"/>
      <c r="BA10" s="626"/>
      <c r="BB10" s="626"/>
      <c r="BC10" s="626"/>
      <c r="BD10" s="626"/>
      <c r="BE10" s="626"/>
      <c r="BF10" s="627"/>
      <c r="BG10" s="628">
        <v>158073</v>
      </c>
      <c r="BH10" s="629"/>
      <c r="BI10" s="629"/>
      <c r="BJ10" s="629"/>
      <c r="BK10" s="629"/>
      <c r="BL10" s="629"/>
      <c r="BM10" s="629"/>
      <c r="BN10" s="630"/>
      <c r="BO10" s="655">
        <v>2.8</v>
      </c>
      <c r="BP10" s="655"/>
      <c r="BQ10" s="655"/>
      <c r="BR10" s="655"/>
      <c r="BS10" s="656">
        <v>26220</v>
      </c>
      <c r="BT10" s="656"/>
      <c r="BU10" s="656"/>
      <c r="BV10" s="656"/>
      <c r="BW10" s="656"/>
      <c r="BX10" s="656"/>
      <c r="BY10" s="656"/>
      <c r="BZ10" s="656"/>
      <c r="CA10" s="656"/>
      <c r="CB10" s="714"/>
      <c r="CD10" s="670" t="s">
        <v>249</v>
      </c>
      <c r="CE10" s="667"/>
      <c r="CF10" s="667"/>
      <c r="CG10" s="667"/>
      <c r="CH10" s="667"/>
      <c r="CI10" s="667"/>
      <c r="CJ10" s="667"/>
      <c r="CK10" s="667"/>
      <c r="CL10" s="667"/>
      <c r="CM10" s="667"/>
      <c r="CN10" s="667"/>
      <c r="CO10" s="667"/>
      <c r="CP10" s="667"/>
      <c r="CQ10" s="668"/>
      <c r="CR10" s="628">
        <v>22425</v>
      </c>
      <c r="CS10" s="629"/>
      <c r="CT10" s="629"/>
      <c r="CU10" s="629"/>
      <c r="CV10" s="629"/>
      <c r="CW10" s="629"/>
      <c r="CX10" s="629"/>
      <c r="CY10" s="630"/>
      <c r="CZ10" s="655">
        <v>0.1</v>
      </c>
      <c r="DA10" s="655"/>
      <c r="DB10" s="655"/>
      <c r="DC10" s="655"/>
      <c r="DD10" s="634" t="s">
        <v>127</v>
      </c>
      <c r="DE10" s="629"/>
      <c r="DF10" s="629"/>
      <c r="DG10" s="629"/>
      <c r="DH10" s="629"/>
      <c r="DI10" s="629"/>
      <c r="DJ10" s="629"/>
      <c r="DK10" s="629"/>
      <c r="DL10" s="629"/>
      <c r="DM10" s="629"/>
      <c r="DN10" s="629"/>
      <c r="DO10" s="629"/>
      <c r="DP10" s="630"/>
      <c r="DQ10" s="634">
        <v>21889</v>
      </c>
      <c r="DR10" s="629"/>
      <c r="DS10" s="629"/>
      <c r="DT10" s="629"/>
      <c r="DU10" s="629"/>
      <c r="DV10" s="629"/>
      <c r="DW10" s="629"/>
      <c r="DX10" s="629"/>
      <c r="DY10" s="629"/>
      <c r="DZ10" s="629"/>
      <c r="EA10" s="629"/>
      <c r="EB10" s="629"/>
      <c r="EC10" s="669"/>
    </row>
    <row r="11" spans="2:143" ht="11.25" customHeight="1" x14ac:dyDescent="0.15">
      <c r="B11" s="625" t="s">
        <v>250</v>
      </c>
      <c r="C11" s="626"/>
      <c r="D11" s="626"/>
      <c r="E11" s="626"/>
      <c r="F11" s="626"/>
      <c r="G11" s="626"/>
      <c r="H11" s="626"/>
      <c r="I11" s="626"/>
      <c r="J11" s="626"/>
      <c r="K11" s="626"/>
      <c r="L11" s="626"/>
      <c r="M11" s="626"/>
      <c r="N11" s="626"/>
      <c r="O11" s="626"/>
      <c r="P11" s="626"/>
      <c r="Q11" s="627"/>
      <c r="R11" s="628">
        <v>1359953</v>
      </c>
      <c r="S11" s="629"/>
      <c r="T11" s="629"/>
      <c r="U11" s="629"/>
      <c r="V11" s="629"/>
      <c r="W11" s="629"/>
      <c r="X11" s="629"/>
      <c r="Y11" s="630"/>
      <c r="Z11" s="631">
        <v>3.3</v>
      </c>
      <c r="AA11" s="632"/>
      <c r="AB11" s="632"/>
      <c r="AC11" s="633"/>
      <c r="AD11" s="634">
        <v>1359953</v>
      </c>
      <c r="AE11" s="629"/>
      <c r="AF11" s="629"/>
      <c r="AG11" s="629"/>
      <c r="AH11" s="629"/>
      <c r="AI11" s="629"/>
      <c r="AJ11" s="629"/>
      <c r="AK11" s="630"/>
      <c r="AL11" s="631">
        <v>7.7</v>
      </c>
      <c r="AM11" s="632"/>
      <c r="AN11" s="632"/>
      <c r="AO11" s="657"/>
      <c r="AP11" s="625" t="s">
        <v>251</v>
      </c>
      <c r="AQ11" s="626"/>
      <c r="AR11" s="626"/>
      <c r="AS11" s="626"/>
      <c r="AT11" s="626"/>
      <c r="AU11" s="626"/>
      <c r="AV11" s="626"/>
      <c r="AW11" s="626"/>
      <c r="AX11" s="626"/>
      <c r="AY11" s="626"/>
      <c r="AZ11" s="626"/>
      <c r="BA11" s="626"/>
      <c r="BB11" s="626"/>
      <c r="BC11" s="626"/>
      <c r="BD11" s="626"/>
      <c r="BE11" s="626"/>
      <c r="BF11" s="627"/>
      <c r="BG11" s="628">
        <v>210255</v>
      </c>
      <c r="BH11" s="629"/>
      <c r="BI11" s="629"/>
      <c r="BJ11" s="629"/>
      <c r="BK11" s="629"/>
      <c r="BL11" s="629"/>
      <c r="BM11" s="629"/>
      <c r="BN11" s="630"/>
      <c r="BO11" s="655">
        <v>3.7</v>
      </c>
      <c r="BP11" s="655"/>
      <c r="BQ11" s="655"/>
      <c r="BR11" s="655"/>
      <c r="BS11" s="656">
        <v>60049</v>
      </c>
      <c r="BT11" s="656"/>
      <c r="BU11" s="656"/>
      <c r="BV11" s="656"/>
      <c r="BW11" s="656"/>
      <c r="BX11" s="656"/>
      <c r="BY11" s="656"/>
      <c r="BZ11" s="656"/>
      <c r="CA11" s="656"/>
      <c r="CB11" s="714"/>
      <c r="CD11" s="670" t="s">
        <v>252</v>
      </c>
      <c r="CE11" s="667"/>
      <c r="CF11" s="667"/>
      <c r="CG11" s="667"/>
      <c r="CH11" s="667"/>
      <c r="CI11" s="667"/>
      <c r="CJ11" s="667"/>
      <c r="CK11" s="667"/>
      <c r="CL11" s="667"/>
      <c r="CM11" s="667"/>
      <c r="CN11" s="667"/>
      <c r="CO11" s="667"/>
      <c r="CP11" s="667"/>
      <c r="CQ11" s="668"/>
      <c r="CR11" s="628">
        <v>724169</v>
      </c>
      <c r="CS11" s="629"/>
      <c r="CT11" s="629"/>
      <c r="CU11" s="629"/>
      <c r="CV11" s="629"/>
      <c r="CW11" s="629"/>
      <c r="CX11" s="629"/>
      <c r="CY11" s="630"/>
      <c r="CZ11" s="655">
        <v>1.8</v>
      </c>
      <c r="DA11" s="655"/>
      <c r="DB11" s="655"/>
      <c r="DC11" s="655"/>
      <c r="DD11" s="634">
        <v>266877</v>
      </c>
      <c r="DE11" s="629"/>
      <c r="DF11" s="629"/>
      <c r="DG11" s="629"/>
      <c r="DH11" s="629"/>
      <c r="DI11" s="629"/>
      <c r="DJ11" s="629"/>
      <c r="DK11" s="629"/>
      <c r="DL11" s="629"/>
      <c r="DM11" s="629"/>
      <c r="DN11" s="629"/>
      <c r="DO11" s="629"/>
      <c r="DP11" s="630"/>
      <c r="DQ11" s="634">
        <v>409899</v>
      </c>
      <c r="DR11" s="629"/>
      <c r="DS11" s="629"/>
      <c r="DT11" s="629"/>
      <c r="DU11" s="629"/>
      <c r="DV11" s="629"/>
      <c r="DW11" s="629"/>
      <c r="DX11" s="629"/>
      <c r="DY11" s="629"/>
      <c r="DZ11" s="629"/>
      <c r="EA11" s="629"/>
      <c r="EB11" s="629"/>
      <c r="EC11" s="669"/>
    </row>
    <row r="12" spans="2:143" ht="11.25" customHeight="1" x14ac:dyDescent="0.15">
      <c r="B12" s="625" t="s">
        <v>253</v>
      </c>
      <c r="C12" s="626"/>
      <c r="D12" s="626"/>
      <c r="E12" s="626"/>
      <c r="F12" s="626"/>
      <c r="G12" s="626"/>
      <c r="H12" s="626"/>
      <c r="I12" s="626"/>
      <c r="J12" s="626"/>
      <c r="K12" s="626"/>
      <c r="L12" s="626"/>
      <c r="M12" s="626"/>
      <c r="N12" s="626"/>
      <c r="O12" s="626"/>
      <c r="P12" s="626"/>
      <c r="Q12" s="627"/>
      <c r="R12" s="628" t="s">
        <v>127</v>
      </c>
      <c r="S12" s="629"/>
      <c r="T12" s="629"/>
      <c r="U12" s="629"/>
      <c r="V12" s="629"/>
      <c r="W12" s="629"/>
      <c r="X12" s="629"/>
      <c r="Y12" s="630"/>
      <c r="Z12" s="655" t="s">
        <v>127</v>
      </c>
      <c r="AA12" s="655"/>
      <c r="AB12" s="655"/>
      <c r="AC12" s="655"/>
      <c r="AD12" s="656" t="s">
        <v>127</v>
      </c>
      <c r="AE12" s="656"/>
      <c r="AF12" s="656"/>
      <c r="AG12" s="656"/>
      <c r="AH12" s="656"/>
      <c r="AI12" s="656"/>
      <c r="AJ12" s="656"/>
      <c r="AK12" s="656"/>
      <c r="AL12" s="631" t="s">
        <v>127</v>
      </c>
      <c r="AM12" s="632"/>
      <c r="AN12" s="632"/>
      <c r="AO12" s="657"/>
      <c r="AP12" s="625" t="s">
        <v>254</v>
      </c>
      <c r="AQ12" s="626"/>
      <c r="AR12" s="626"/>
      <c r="AS12" s="626"/>
      <c r="AT12" s="626"/>
      <c r="AU12" s="626"/>
      <c r="AV12" s="626"/>
      <c r="AW12" s="626"/>
      <c r="AX12" s="626"/>
      <c r="AY12" s="626"/>
      <c r="AZ12" s="626"/>
      <c r="BA12" s="626"/>
      <c r="BB12" s="626"/>
      <c r="BC12" s="626"/>
      <c r="BD12" s="626"/>
      <c r="BE12" s="626"/>
      <c r="BF12" s="627"/>
      <c r="BG12" s="628">
        <v>2119391</v>
      </c>
      <c r="BH12" s="629"/>
      <c r="BI12" s="629"/>
      <c r="BJ12" s="629"/>
      <c r="BK12" s="629"/>
      <c r="BL12" s="629"/>
      <c r="BM12" s="629"/>
      <c r="BN12" s="630"/>
      <c r="BO12" s="655">
        <v>36.9</v>
      </c>
      <c r="BP12" s="655"/>
      <c r="BQ12" s="655"/>
      <c r="BR12" s="655"/>
      <c r="BS12" s="656" t="s">
        <v>127</v>
      </c>
      <c r="BT12" s="656"/>
      <c r="BU12" s="656"/>
      <c r="BV12" s="656"/>
      <c r="BW12" s="656"/>
      <c r="BX12" s="656"/>
      <c r="BY12" s="656"/>
      <c r="BZ12" s="656"/>
      <c r="CA12" s="656"/>
      <c r="CB12" s="714"/>
      <c r="CD12" s="670" t="s">
        <v>255</v>
      </c>
      <c r="CE12" s="667"/>
      <c r="CF12" s="667"/>
      <c r="CG12" s="667"/>
      <c r="CH12" s="667"/>
      <c r="CI12" s="667"/>
      <c r="CJ12" s="667"/>
      <c r="CK12" s="667"/>
      <c r="CL12" s="667"/>
      <c r="CM12" s="667"/>
      <c r="CN12" s="667"/>
      <c r="CO12" s="667"/>
      <c r="CP12" s="667"/>
      <c r="CQ12" s="668"/>
      <c r="CR12" s="628">
        <v>1193688</v>
      </c>
      <c r="CS12" s="629"/>
      <c r="CT12" s="629"/>
      <c r="CU12" s="629"/>
      <c r="CV12" s="629"/>
      <c r="CW12" s="629"/>
      <c r="CX12" s="629"/>
      <c r="CY12" s="630"/>
      <c r="CZ12" s="655">
        <v>3</v>
      </c>
      <c r="DA12" s="655"/>
      <c r="DB12" s="655"/>
      <c r="DC12" s="655"/>
      <c r="DD12" s="634">
        <v>237835</v>
      </c>
      <c r="DE12" s="629"/>
      <c r="DF12" s="629"/>
      <c r="DG12" s="629"/>
      <c r="DH12" s="629"/>
      <c r="DI12" s="629"/>
      <c r="DJ12" s="629"/>
      <c r="DK12" s="629"/>
      <c r="DL12" s="629"/>
      <c r="DM12" s="629"/>
      <c r="DN12" s="629"/>
      <c r="DO12" s="629"/>
      <c r="DP12" s="630"/>
      <c r="DQ12" s="634">
        <v>810724</v>
      </c>
      <c r="DR12" s="629"/>
      <c r="DS12" s="629"/>
      <c r="DT12" s="629"/>
      <c r="DU12" s="629"/>
      <c r="DV12" s="629"/>
      <c r="DW12" s="629"/>
      <c r="DX12" s="629"/>
      <c r="DY12" s="629"/>
      <c r="DZ12" s="629"/>
      <c r="EA12" s="629"/>
      <c r="EB12" s="629"/>
      <c r="EC12" s="669"/>
    </row>
    <row r="13" spans="2:143" ht="11.25" customHeight="1" x14ac:dyDescent="0.15">
      <c r="B13" s="625" t="s">
        <v>256</v>
      </c>
      <c r="C13" s="626"/>
      <c r="D13" s="626"/>
      <c r="E13" s="626"/>
      <c r="F13" s="626"/>
      <c r="G13" s="626"/>
      <c r="H13" s="626"/>
      <c r="I13" s="626"/>
      <c r="J13" s="626"/>
      <c r="K13" s="626"/>
      <c r="L13" s="626"/>
      <c r="M13" s="626"/>
      <c r="N13" s="626"/>
      <c r="O13" s="626"/>
      <c r="P13" s="626"/>
      <c r="Q13" s="627"/>
      <c r="R13" s="628" t="s">
        <v>127</v>
      </c>
      <c r="S13" s="629"/>
      <c r="T13" s="629"/>
      <c r="U13" s="629"/>
      <c r="V13" s="629"/>
      <c r="W13" s="629"/>
      <c r="X13" s="629"/>
      <c r="Y13" s="630"/>
      <c r="Z13" s="655" t="s">
        <v>127</v>
      </c>
      <c r="AA13" s="655"/>
      <c r="AB13" s="655"/>
      <c r="AC13" s="655"/>
      <c r="AD13" s="656" t="s">
        <v>127</v>
      </c>
      <c r="AE13" s="656"/>
      <c r="AF13" s="656"/>
      <c r="AG13" s="656"/>
      <c r="AH13" s="656"/>
      <c r="AI13" s="656"/>
      <c r="AJ13" s="656"/>
      <c r="AK13" s="656"/>
      <c r="AL13" s="631" t="s">
        <v>127</v>
      </c>
      <c r="AM13" s="632"/>
      <c r="AN13" s="632"/>
      <c r="AO13" s="657"/>
      <c r="AP13" s="625" t="s">
        <v>257</v>
      </c>
      <c r="AQ13" s="626"/>
      <c r="AR13" s="626"/>
      <c r="AS13" s="626"/>
      <c r="AT13" s="626"/>
      <c r="AU13" s="626"/>
      <c r="AV13" s="626"/>
      <c r="AW13" s="626"/>
      <c r="AX13" s="626"/>
      <c r="AY13" s="626"/>
      <c r="AZ13" s="626"/>
      <c r="BA13" s="626"/>
      <c r="BB13" s="626"/>
      <c r="BC13" s="626"/>
      <c r="BD13" s="626"/>
      <c r="BE13" s="626"/>
      <c r="BF13" s="627"/>
      <c r="BG13" s="628">
        <v>2065551</v>
      </c>
      <c r="BH13" s="629"/>
      <c r="BI13" s="629"/>
      <c r="BJ13" s="629"/>
      <c r="BK13" s="629"/>
      <c r="BL13" s="629"/>
      <c r="BM13" s="629"/>
      <c r="BN13" s="630"/>
      <c r="BO13" s="655">
        <v>36</v>
      </c>
      <c r="BP13" s="655"/>
      <c r="BQ13" s="655"/>
      <c r="BR13" s="655"/>
      <c r="BS13" s="656" t="s">
        <v>127</v>
      </c>
      <c r="BT13" s="656"/>
      <c r="BU13" s="656"/>
      <c r="BV13" s="656"/>
      <c r="BW13" s="656"/>
      <c r="BX13" s="656"/>
      <c r="BY13" s="656"/>
      <c r="BZ13" s="656"/>
      <c r="CA13" s="656"/>
      <c r="CB13" s="714"/>
      <c r="CD13" s="670" t="s">
        <v>258</v>
      </c>
      <c r="CE13" s="667"/>
      <c r="CF13" s="667"/>
      <c r="CG13" s="667"/>
      <c r="CH13" s="667"/>
      <c r="CI13" s="667"/>
      <c r="CJ13" s="667"/>
      <c r="CK13" s="667"/>
      <c r="CL13" s="667"/>
      <c r="CM13" s="667"/>
      <c r="CN13" s="667"/>
      <c r="CO13" s="667"/>
      <c r="CP13" s="667"/>
      <c r="CQ13" s="668"/>
      <c r="CR13" s="628">
        <v>2947576</v>
      </c>
      <c r="CS13" s="629"/>
      <c r="CT13" s="629"/>
      <c r="CU13" s="629"/>
      <c r="CV13" s="629"/>
      <c r="CW13" s="629"/>
      <c r="CX13" s="629"/>
      <c r="CY13" s="630"/>
      <c r="CZ13" s="655">
        <v>7.4</v>
      </c>
      <c r="DA13" s="655"/>
      <c r="DB13" s="655"/>
      <c r="DC13" s="655"/>
      <c r="DD13" s="634">
        <v>1021088</v>
      </c>
      <c r="DE13" s="629"/>
      <c r="DF13" s="629"/>
      <c r="DG13" s="629"/>
      <c r="DH13" s="629"/>
      <c r="DI13" s="629"/>
      <c r="DJ13" s="629"/>
      <c r="DK13" s="629"/>
      <c r="DL13" s="629"/>
      <c r="DM13" s="629"/>
      <c r="DN13" s="629"/>
      <c r="DO13" s="629"/>
      <c r="DP13" s="630"/>
      <c r="DQ13" s="634">
        <v>2004979</v>
      </c>
      <c r="DR13" s="629"/>
      <c r="DS13" s="629"/>
      <c r="DT13" s="629"/>
      <c r="DU13" s="629"/>
      <c r="DV13" s="629"/>
      <c r="DW13" s="629"/>
      <c r="DX13" s="629"/>
      <c r="DY13" s="629"/>
      <c r="DZ13" s="629"/>
      <c r="EA13" s="629"/>
      <c r="EB13" s="629"/>
      <c r="EC13" s="669"/>
    </row>
    <row r="14" spans="2:143" ht="11.25" customHeight="1" x14ac:dyDescent="0.15">
      <c r="B14" s="625" t="s">
        <v>259</v>
      </c>
      <c r="C14" s="626"/>
      <c r="D14" s="626"/>
      <c r="E14" s="626"/>
      <c r="F14" s="626"/>
      <c r="G14" s="626"/>
      <c r="H14" s="626"/>
      <c r="I14" s="626"/>
      <c r="J14" s="626"/>
      <c r="K14" s="626"/>
      <c r="L14" s="626"/>
      <c r="M14" s="626"/>
      <c r="N14" s="626"/>
      <c r="O14" s="626"/>
      <c r="P14" s="626"/>
      <c r="Q14" s="627"/>
      <c r="R14" s="628" t="s">
        <v>127</v>
      </c>
      <c r="S14" s="629"/>
      <c r="T14" s="629"/>
      <c r="U14" s="629"/>
      <c r="V14" s="629"/>
      <c r="W14" s="629"/>
      <c r="X14" s="629"/>
      <c r="Y14" s="630"/>
      <c r="Z14" s="655" t="s">
        <v>127</v>
      </c>
      <c r="AA14" s="655"/>
      <c r="AB14" s="655"/>
      <c r="AC14" s="655"/>
      <c r="AD14" s="656" t="s">
        <v>127</v>
      </c>
      <c r="AE14" s="656"/>
      <c r="AF14" s="656"/>
      <c r="AG14" s="656"/>
      <c r="AH14" s="656"/>
      <c r="AI14" s="656"/>
      <c r="AJ14" s="656"/>
      <c r="AK14" s="656"/>
      <c r="AL14" s="631" t="s">
        <v>127</v>
      </c>
      <c r="AM14" s="632"/>
      <c r="AN14" s="632"/>
      <c r="AO14" s="657"/>
      <c r="AP14" s="625" t="s">
        <v>260</v>
      </c>
      <c r="AQ14" s="626"/>
      <c r="AR14" s="626"/>
      <c r="AS14" s="626"/>
      <c r="AT14" s="626"/>
      <c r="AU14" s="626"/>
      <c r="AV14" s="626"/>
      <c r="AW14" s="626"/>
      <c r="AX14" s="626"/>
      <c r="AY14" s="626"/>
      <c r="AZ14" s="626"/>
      <c r="BA14" s="626"/>
      <c r="BB14" s="626"/>
      <c r="BC14" s="626"/>
      <c r="BD14" s="626"/>
      <c r="BE14" s="626"/>
      <c r="BF14" s="627"/>
      <c r="BG14" s="628">
        <v>172539</v>
      </c>
      <c r="BH14" s="629"/>
      <c r="BI14" s="629"/>
      <c r="BJ14" s="629"/>
      <c r="BK14" s="629"/>
      <c r="BL14" s="629"/>
      <c r="BM14" s="629"/>
      <c r="BN14" s="630"/>
      <c r="BO14" s="655">
        <v>3</v>
      </c>
      <c r="BP14" s="655"/>
      <c r="BQ14" s="655"/>
      <c r="BR14" s="655"/>
      <c r="BS14" s="656" t="s">
        <v>127</v>
      </c>
      <c r="BT14" s="656"/>
      <c r="BU14" s="656"/>
      <c r="BV14" s="656"/>
      <c r="BW14" s="656"/>
      <c r="BX14" s="656"/>
      <c r="BY14" s="656"/>
      <c r="BZ14" s="656"/>
      <c r="CA14" s="656"/>
      <c r="CB14" s="714"/>
      <c r="CD14" s="670" t="s">
        <v>261</v>
      </c>
      <c r="CE14" s="667"/>
      <c r="CF14" s="667"/>
      <c r="CG14" s="667"/>
      <c r="CH14" s="667"/>
      <c r="CI14" s="667"/>
      <c r="CJ14" s="667"/>
      <c r="CK14" s="667"/>
      <c r="CL14" s="667"/>
      <c r="CM14" s="667"/>
      <c r="CN14" s="667"/>
      <c r="CO14" s="667"/>
      <c r="CP14" s="667"/>
      <c r="CQ14" s="668"/>
      <c r="CR14" s="628">
        <v>1800473</v>
      </c>
      <c r="CS14" s="629"/>
      <c r="CT14" s="629"/>
      <c r="CU14" s="629"/>
      <c r="CV14" s="629"/>
      <c r="CW14" s="629"/>
      <c r="CX14" s="629"/>
      <c r="CY14" s="630"/>
      <c r="CZ14" s="655">
        <v>4.5</v>
      </c>
      <c r="DA14" s="655"/>
      <c r="DB14" s="655"/>
      <c r="DC14" s="655"/>
      <c r="DD14" s="634">
        <v>33311</v>
      </c>
      <c r="DE14" s="629"/>
      <c r="DF14" s="629"/>
      <c r="DG14" s="629"/>
      <c r="DH14" s="629"/>
      <c r="DI14" s="629"/>
      <c r="DJ14" s="629"/>
      <c r="DK14" s="629"/>
      <c r="DL14" s="629"/>
      <c r="DM14" s="629"/>
      <c r="DN14" s="629"/>
      <c r="DO14" s="629"/>
      <c r="DP14" s="630"/>
      <c r="DQ14" s="634">
        <v>1237793</v>
      </c>
      <c r="DR14" s="629"/>
      <c r="DS14" s="629"/>
      <c r="DT14" s="629"/>
      <c r="DU14" s="629"/>
      <c r="DV14" s="629"/>
      <c r="DW14" s="629"/>
      <c r="DX14" s="629"/>
      <c r="DY14" s="629"/>
      <c r="DZ14" s="629"/>
      <c r="EA14" s="629"/>
      <c r="EB14" s="629"/>
      <c r="EC14" s="669"/>
    </row>
    <row r="15" spans="2:143" ht="11.25" customHeight="1" x14ac:dyDescent="0.15">
      <c r="B15" s="625" t="s">
        <v>262</v>
      </c>
      <c r="C15" s="626"/>
      <c r="D15" s="626"/>
      <c r="E15" s="626"/>
      <c r="F15" s="626"/>
      <c r="G15" s="626"/>
      <c r="H15" s="626"/>
      <c r="I15" s="626"/>
      <c r="J15" s="626"/>
      <c r="K15" s="626"/>
      <c r="L15" s="626"/>
      <c r="M15" s="626"/>
      <c r="N15" s="626"/>
      <c r="O15" s="626"/>
      <c r="P15" s="626"/>
      <c r="Q15" s="627"/>
      <c r="R15" s="628" t="s">
        <v>127</v>
      </c>
      <c r="S15" s="629"/>
      <c r="T15" s="629"/>
      <c r="U15" s="629"/>
      <c r="V15" s="629"/>
      <c r="W15" s="629"/>
      <c r="X15" s="629"/>
      <c r="Y15" s="630"/>
      <c r="Z15" s="655" t="s">
        <v>127</v>
      </c>
      <c r="AA15" s="655"/>
      <c r="AB15" s="655"/>
      <c r="AC15" s="655"/>
      <c r="AD15" s="656" t="s">
        <v>127</v>
      </c>
      <c r="AE15" s="656"/>
      <c r="AF15" s="656"/>
      <c r="AG15" s="656"/>
      <c r="AH15" s="656"/>
      <c r="AI15" s="656"/>
      <c r="AJ15" s="656"/>
      <c r="AK15" s="656"/>
      <c r="AL15" s="631" t="s">
        <v>127</v>
      </c>
      <c r="AM15" s="632"/>
      <c r="AN15" s="632"/>
      <c r="AO15" s="657"/>
      <c r="AP15" s="625" t="s">
        <v>263</v>
      </c>
      <c r="AQ15" s="626"/>
      <c r="AR15" s="626"/>
      <c r="AS15" s="626"/>
      <c r="AT15" s="626"/>
      <c r="AU15" s="626"/>
      <c r="AV15" s="626"/>
      <c r="AW15" s="626"/>
      <c r="AX15" s="626"/>
      <c r="AY15" s="626"/>
      <c r="AZ15" s="626"/>
      <c r="BA15" s="626"/>
      <c r="BB15" s="626"/>
      <c r="BC15" s="626"/>
      <c r="BD15" s="626"/>
      <c r="BE15" s="626"/>
      <c r="BF15" s="627"/>
      <c r="BG15" s="628">
        <v>549946</v>
      </c>
      <c r="BH15" s="629"/>
      <c r="BI15" s="629"/>
      <c r="BJ15" s="629"/>
      <c r="BK15" s="629"/>
      <c r="BL15" s="629"/>
      <c r="BM15" s="629"/>
      <c r="BN15" s="630"/>
      <c r="BO15" s="655">
        <v>9.6</v>
      </c>
      <c r="BP15" s="655"/>
      <c r="BQ15" s="655"/>
      <c r="BR15" s="655"/>
      <c r="BS15" s="656" t="s">
        <v>127</v>
      </c>
      <c r="BT15" s="656"/>
      <c r="BU15" s="656"/>
      <c r="BV15" s="656"/>
      <c r="BW15" s="656"/>
      <c r="BX15" s="656"/>
      <c r="BY15" s="656"/>
      <c r="BZ15" s="656"/>
      <c r="CA15" s="656"/>
      <c r="CB15" s="714"/>
      <c r="CD15" s="670" t="s">
        <v>264</v>
      </c>
      <c r="CE15" s="667"/>
      <c r="CF15" s="667"/>
      <c r="CG15" s="667"/>
      <c r="CH15" s="667"/>
      <c r="CI15" s="667"/>
      <c r="CJ15" s="667"/>
      <c r="CK15" s="667"/>
      <c r="CL15" s="667"/>
      <c r="CM15" s="667"/>
      <c r="CN15" s="667"/>
      <c r="CO15" s="667"/>
      <c r="CP15" s="667"/>
      <c r="CQ15" s="668"/>
      <c r="CR15" s="628">
        <v>3373914</v>
      </c>
      <c r="CS15" s="629"/>
      <c r="CT15" s="629"/>
      <c r="CU15" s="629"/>
      <c r="CV15" s="629"/>
      <c r="CW15" s="629"/>
      <c r="CX15" s="629"/>
      <c r="CY15" s="630"/>
      <c r="CZ15" s="655">
        <v>8.4</v>
      </c>
      <c r="DA15" s="655"/>
      <c r="DB15" s="655"/>
      <c r="DC15" s="655"/>
      <c r="DD15" s="634">
        <v>844727</v>
      </c>
      <c r="DE15" s="629"/>
      <c r="DF15" s="629"/>
      <c r="DG15" s="629"/>
      <c r="DH15" s="629"/>
      <c r="DI15" s="629"/>
      <c r="DJ15" s="629"/>
      <c r="DK15" s="629"/>
      <c r="DL15" s="629"/>
      <c r="DM15" s="629"/>
      <c r="DN15" s="629"/>
      <c r="DO15" s="629"/>
      <c r="DP15" s="630"/>
      <c r="DQ15" s="634">
        <v>2138901</v>
      </c>
      <c r="DR15" s="629"/>
      <c r="DS15" s="629"/>
      <c r="DT15" s="629"/>
      <c r="DU15" s="629"/>
      <c r="DV15" s="629"/>
      <c r="DW15" s="629"/>
      <c r="DX15" s="629"/>
      <c r="DY15" s="629"/>
      <c r="DZ15" s="629"/>
      <c r="EA15" s="629"/>
      <c r="EB15" s="629"/>
      <c r="EC15" s="669"/>
    </row>
    <row r="16" spans="2:143" ht="11.25" customHeight="1" x14ac:dyDescent="0.15">
      <c r="B16" s="625" t="s">
        <v>265</v>
      </c>
      <c r="C16" s="626"/>
      <c r="D16" s="626"/>
      <c r="E16" s="626"/>
      <c r="F16" s="626"/>
      <c r="G16" s="626"/>
      <c r="H16" s="626"/>
      <c r="I16" s="626"/>
      <c r="J16" s="626"/>
      <c r="K16" s="626"/>
      <c r="L16" s="626"/>
      <c r="M16" s="626"/>
      <c r="N16" s="626"/>
      <c r="O16" s="626"/>
      <c r="P16" s="626"/>
      <c r="Q16" s="627"/>
      <c r="R16" s="628">
        <v>14397</v>
      </c>
      <c r="S16" s="629"/>
      <c r="T16" s="629"/>
      <c r="U16" s="629"/>
      <c r="V16" s="629"/>
      <c r="W16" s="629"/>
      <c r="X16" s="629"/>
      <c r="Y16" s="630"/>
      <c r="Z16" s="655">
        <v>0</v>
      </c>
      <c r="AA16" s="655"/>
      <c r="AB16" s="655"/>
      <c r="AC16" s="655"/>
      <c r="AD16" s="656">
        <v>14397</v>
      </c>
      <c r="AE16" s="656"/>
      <c r="AF16" s="656"/>
      <c r="AG16" s="656"/>
      <c r="AH16" s="656"/>
      <c r="AI16" s="656"/>
      <c r="AJ16" s="656"/>
      <c r="AK16" s="656"/>
      <c r="AL16" s="631">
        <v>0.1</v>
      </c>
      <c r="AM16" s="632"/>
      <c r="AN16" s="632"/>
      <c r="AO16" s="657"/>
      <c r="AP16" s="625" t="s">
        <v>266</v>
      </c>
      <c r="AQ16" s="626"/>
      <c r="AR16" s="626"/>
      <c r="AS16" s="626"/>
      <c r="AT16" s="626"/>
      <c r="AU16" s="626"/>
      <c r="AV16" s="626"/>
      <c r="AW16" s="626"/>
      <c r="AX16" s="626"/>
      <c r="AY16" s="626"/>
      <c r="AZ16" s="626"/>
      <c r="BA16" s="626"/>
      <c r="BB16" s="626"/>
      <c r="BC16" s="626"/>
      <c r="BD16" s="626"/>
      <c r="BE16" s="626"/>
      <c r="BF16" s="627"/>
      <c r="BG16" s="628" t="s">
        <v>127</v>
      </c>
      <c r="BH16" s="629"/>
      <c r="BI16" s="629"/>
      <c r="BJ16" s="629"/>
      <c r="BK16" s="629"/>
      <c r="BL16" s="629"/>
      <c r="BM16" s="629"/>
      <c r="BN16" s="630"/>
      <c r="BO16" s="655" t="s">
        <v>127</v>
      </c>
      <c r="BP16" s="655"/>
      <c r="BQ16" s="655"/>
      <c r="BR16" s="655"/>
      <c r="BS16" s="656" t="s">
        <v>127</v>
      </c>
      <c r="BT16" s="656"/>
      <c r="BU16" s="656"/>
      <c r="BV16" s="656"/>
      <c r="BW16" s="656"/>
      <c r="BX16" s="656"/>
      <c r="BY16" s="656"/>
      <c r="BZ16" s="656"/>
      <c r="CA16" s="656"/>
      <c r="CB16" s="714"/>
      <c r="CD16" s="670" t="s">
        <v>267</v>
      </c>
      <c r="CE16" s="667"/>
      <c r="CF16" s="667"/>
      <c r="CG16" s="667"/>
      <c r="CH16" s="667"/>
      <c r="CI16" s="667"/>
      <c r="CJ16" s="667"/>
      <c r="CK16" s="667"/>
      <c r="CL16" s="667"/>
      <c r="CM16" s="667"/>
      <c r="CN16" s="667"/>
      <c r="CO16" s="667"/>
      <c r="CP16" s="667"/>
      <c r="CQ16" s="668"/>
      <c r="CR16" s="628">
        <v>136624</v>
      </c>
      <c r="CS16" s="629"/>
      <c r="CT16" s="629"/>
      <c r="CU16" s="629"/>
      <c r="CV16" s="629"/>
      <c r="CW16" s="629"/>
      <c r="CX16" s="629"/>
      <c r="CY16" s="630"/>
      <c r="CZ16" s="655">
        <v>0.3</v>
      </c>
      <c r="DA16" s="655"/>
      <c r="DB16" s="655"/>
      <c r="DC16" s="655"/>
      <c r="DD16" s="634" t="s">
        <v>127</v>
      </c>
      <c r="DE16" s="629"/>
      <c r="DF16" s="629"/>
      <c r="DG16" s="629"/>
      <c r="DH16" s="629"/>
      <c r="DI16" s="629"/>
      <c r="DJ16" s="629"/>
      <c r="DK16" s="629"/>
      <c r="DL16" s="629"/>
      <c r="DM16" s="629"/>
      <c r="DN16" s="629"/>
      <c r="DO16" s="629"/>
      <c r="DP16" s="630"/>
      <c r="DQ16" s="634">
        <v>31093</v>
      </c>
      <c r="DR16" s="629"/>
      <c r="DS16" s="629"/>
      <c r="DT16" s="629"/>
      <c r="DU16" s="629"/>
      <c r="DV16" s="629"/>
      <c r="DW16" s="629"/>
      <c r="DX16" s="629"/>
      <c r="DY16" s="629"/>
      <c r="DZ16" s="629"/>
      <c r="EA16" s="629"/>
      <c r="EB16" s="629"/>
      <c r="EC16" s="669"/>
    </row>
    <row r="17" spans="2:133" ht="11.25" customHeight="1" x14ac:dyDescent="0.15">
      <c r="B17" s="625" t="s">
        <v>268</v>
      </c>
      <c r="C17" s="626"/>
      <c r="D17" s="626"/>
      <c r="E17" s="626"/>
      <c r="F17" s="626"/>
      <c r="G17" s="626"/>
      <c r="H17" s="626"/>
      <c r="I17" s="626"/>
      <c r="J17" s="626"/>
      <c r="K17" s="626"/>
      <c r="L17" s="626"/>
      <c r="M17" s="626"/>
      <c r="N17" s="626"/>
      <c r="O17" s="626"/>
      <c r="P17" s="626"/>
      <c r="Q17" s="627"/>
      <c r="R17" s="628">
        <v>64500</v>
      </c>
      <c r="S17" s="629"/>
      <c r="T17" s="629"/>
      <c r="U17" s="629"/>
      <c r="V17" s="629"/>
      <c r="W17" s="629"/>
      <c r="X17" s="629"/>
      <c r="Y17" s="630"/>
      <c r="Z17" s="655">
        <v>0.2</v>
      </c>
      <c r="AA17" s="655"/>
      <c r="AB17" s="655"/>
      <c r="AC17" s="655"/>
      <c r="AD17" s="656">
        <v>64500</v>
      </c>
      <c r="AE17" s="656"/>
      <c r="AF17" s="656"/>
      <c r="AG17" s="656"/>
      <c r="AH17" s="656"/>
      <c r="AI17" s="656"/>
      <c r="AJ17" s="656"/>
      <c r="AK17" s="656"/>
      <c r="AL17" s="631">
        <v>0.4</v>
      </c>
      <c r="AM17" s="632"/>
      <c r="AN17" s="632"/>
      <c r="AO17" s="657"/>
      <c r="AP17" s="625" t="s">
        <v>269</v>
      </c>
      <c r="AQ17" s="626"/>
      <c r="AR17" s="626"/>
      <c r="AS17" s="626"/>
      <c r="AT17" s="626"/>
      <c r="AU17" s="626"/>
      <c r="AV17" s="626"/>
      <c r="AW17" s="626"/>
      <c r="AX17" s="626"/>
      <c r="AY17" s="626"/>
      <c r="AZ17" s="626"/>
      <c r="BA17" s="626"/>
      <c r="BB17" s="626"/>
      <c r="BC17" s="626"/>
      <c r="BD17" s="626"/>
      <c r="BE17" s="626"/>
      <c r="BF17" s="627"/>
      <c r="BG17" s="628" t="s">
        <v>127</v>
      </c>
      <c r="BH17" s="629"/>
      <c r="BI17" s="629"/>
      <c r="BJ17" s="629"/>
      <c r="BK17" s="629"/>
      <c r="BL17" s="629"/>
      <c r="BM17" s="629"/>
      <c r="BN17" s="630"/>
      <c r="BO17" s="655" t="s">
        <v>127</v>
      </c>
      <c r="BP17" s="655"/>
      <c r="BQ17" s="655"/>
      <c r="BR17" s="655"/>
      <c r="BS17" s="656" t="s">
        <v>127</v>
      </c>
      <c r="BT17" s="656"/>
      <c r="BU17" s="656"/>
      <c r="BV17" s="656"/>
      <c r="BW17" s="656"/>
      <c r="BX17" s="656"/>
      <c r="BY17" s="656"/>
      <c r="BZ17" s="656"/>
      <c r="CA17" s="656"/>
      <c r="CB17" s="714"/>
      <c r="CD17" s="670" t="s">
        <v>270</v>
      </c>
      <c r="CE17" s="667"/>
      <c r="CF17" s="667"/>
      <c r="CG17" s="667"/>
      <c r="CH17" s="667"/>
      <c r="CI17" s="667"/>
      <c r="CJ17" s="667"/>
      <c r="CK17" s="667"/>
      <c r="CL17" s="667"/>
      <c r="CM17" s="667"/>
      <c r="CN17" s="667"/>
      <c r="CO17" s="667"/>
      <c r="CP17" s="667"/>
      <c r="CQ17" s="668"/>
      <c r="CR17" s="628">
        <v>3331717</v>
      </c>
      <c r="CS17" s="629"/>
      <c r="CT17" s="629"/>
      <c r="CU17" s="629"/>
      <c r="CV17" s="629"/>
      <c r="CW17" s="629"/>
      <c r="CX17" s="629"/>
      <c r="CY17" s="630"/>
      <c r="CZ17" s="655">
        <v>8.3000000000000007</v>
      </c>
      <c r="DA17" s="655"/>
      <c r="DB17" s="655"/>
      <c r="DC17" s="655"/>
      <c r="DD17" s="634" t="s">
        <v>127</v>
      </c>
      <c r="DE17" s="629"/>
      <c r="DF17" s="629"/>
      <c r="DG17" s="629"/>
      <c r="DH17" s="629"/>
      <c r="DI17" s="629"/>
      <c r="DJ17" s="629"/>
      <c r="DK17" s="629"/>
      <c r="DL17" s="629"/>
      <c r="DM17" s="629"/>
      <c r="DN17" s="629"/>
      <c r="DO17" s="629"/>
      <c r="DP17" s="630"/>
      <c r="DQ17" s="634">
        <v>3292139</v>
      </c>
      <c r="DR17" s="629"/>
      <c r="DS17" s="629"/>
      <c r="DT17" s="629"/>
      <c r="DU17" s="629"/>
      <c r="DV17" s="629"/>
      <c r="DW17" s="629"/>
      <c r="DX17" s="629"/>
      <c r="DY17" s="629"/>
      <c r="DZ17" s="629"/>
      <c r="EA17" s="629"/>
      <c r="EB17" s="629"/>
      <c r="EC17" s="669"/>
    </row>
    <row r="18" spans="2:133" ht="11.25" customHeight="1" x14ac:dyDescent="0.15">
      <c r="B18" s="625" t="s">
        <v>271</v>
      </c>
      <c r="C18" s="626"/>
      <c r="D18" s="626"/>
      <c r="E18" s="626"/>
      <c r="F18" s="626"/>
      <c r="G18" s="626"/>
      <c r="H18" s="626"/>
      <c r="I18" s="626"/>
      <c r="J18" s="626"/>
      <c r="K18" s="626"/>
      <c r="L18" s="626"/>
      <c r="M18" s="626"/>
      <c r="N18" s="626"/>
      <c r="O18" s="626"/>
      <c r="P18" s="626"/>
      <c r="Q18" s="627"/>
      <c r="R18" s="628">
        <v>95008</v>
      </c>
      <c r="S18" s="629"/>
      <c r="T18" s="629"/>
      <c r="U18" s="629"/>
      <c r="V18" s="629"/>
      <c r="W18" s="629"/>
      <c r="X18" s="629"/>
      <c r="Y18" s="630"/>
      <c r="Z18" s="655">
        <v>0.2</v>
      </c>
      <c r="AA18" s="655"/>
      <c r="AB18" s="655"/>
      <c r="AC18" s="655"/>
      <c r="AD18" s="656">
        <v>90889</v>
      </c>
      <c r="AE18" s="656"/>
      <c r="AF18" s="656"/>
      <c r="AG18" s="656"/>
      <c r="AH18" s="656"/>
      <c r="AI18" s="656"/>
      <c r="AJ18" s="656"/>
      <c r="AK18" s="656"/>
      <c r="AL18" s="631">
        <v>0.5</v>
      </c>
      <c r="AM18" s="632"/>
      <c r="AN18" s="632"/>
      <c r="AO18" s="657"/>
      <c r="AP18" s="625" t="s">
        <v>272</v>
      </c>
      <c r="AQ18" s="626"/>
      <c r="AR18" s="626"/>
      <c r="AS18" s="626"/>
      <c r="AT18" s="626"/>
      <c r="AU18" s="626"/>
      <c r="AV18" s="626"/>
      <c r="AW18" s="626"/>
      <c r="AX18" s="626"/>
      <c r="AY18" s="626"/>
      <c r="AZ18" s="626"/>
      <c r="BA18" s="626"/>
      <c r="BB18" s="626"/>
      <c r="BC18" s="626"/>
      <c r="BD18" s="626"/>
      <c r="BE18" s="626"/>
      <c r="BF18" s="627"/>
      <c r="BG18" s="628" t="s">
        <v>127</v>
      </c>
      <c r="BH18" s="629"/>
      <c r="BI18" s="629"/>
      <c r="BJ18" s="629"/>
      <c r="BK18" s="629"/>
      <c r="BL18" s="629"/>
      <c r="BM18" s="629"/>
      <c r="BN18" s="630"/>
      <c r="BO18" s="655" t="s">
        <v>127</v>
      </c>
      <c r="BP18" s="655"/>
      <c r="BQ18" s="655"/>
      <c r="BR18" s="655"/>
      <c r="BS18" s="656" t="s">
        <v>127</v>
      </c>
      <c r="BT18" s="656"/>
      <c r="BU18" s="656"/>
      <c r="BV18" s="656"/>
      <c r="BW18" s="656"/>
      <c r="BX18" s="656"/>
      <c r="BY18" s="656"/>
      <c r="BZ18" s="656"/>
      <c r="CA18" s="656"/>
      <c r="CB18" s="714"/>
      <c r="CD18" s="670" t="s">
        <v>273</v>
      </c>
      <c r="CE18" s="667"/>
      <c r="CF18" s="667"/>
      <c r="CG18" s="667"/>
      <c r="CH18" s="667"/>
      <c r="CI18" s="667"/>
      <c r="CJ18" s="667"/>
      <c r="CK18" s="667"/>
      <c r="CL18" s="667"/>
      <c r="CM18" s="667"/>
      <c r="CN18" s="667"/>
      <c r="CO18" s="667"/>
      <c r="CP18" s="667"/>
      <c r="CQ18" s="668"/>
      <c r="CR18" s="628" t="s">
        <v>127</v>
      </c>
      <c r="CS18" s="629"/>
      <c r="CT18" s="629"/>
      <c r="CU18" s="629"/>
      <c r="CV18" s="629"/>
      <c r="CW18" s="629"/>
      <c r="CX18" s="629"/>
      <c r="CY18" s="630"/>
      <c r="CZ18" s="655" t="s">
        <v>127</v>
      </c>
      <c r="DA18" s="655"/>
      <c r="DB18" s="655"/>
      <c r="DC18" s="655"/>
      <c r="DD18" s="634" t="s">
        <v>127</v>
      </c>
      <c r="DE18" s="629"/>
      <c r="DF18" s="629"/>
      <c r="DG18" s="629"/>
      <c r="DH18" s="629"/>
      <c r="DI18" s="629"/>
      <c r="DJ18" s="629"/>
      <c r="DK18" s="629"/>
      <c r="DL18" s="629"/>
      <c r="DM18" s="629"/>
      <c r="DN18" s="629"/>
      <c r="DO18" s="629"/>
      <c r="DP18" s="630"/>
      <c r="DQ18" s="634" t="s">
        <v>127</v>
      </c>
      <c r="DR18" s="629"/>
      <c r="DS18" s="629"/>
      <c r="DT18" s="629"/>
      <c r="DU18" s="629"/>
      <c r="DV18" s="629"/>
      <c r="DW18" s="629"/>
      <c r="DX18" s="629"/>
      <c r="DY18" s="629"/>
      <c r="DZ18" s="629"/>
      <c r="EA18" s="629"/>
      <c r="EB18" s="629"/>
      <c r="EC18" s="669"/>
    </row>
    <row r="19" spans="2:133" ht="11.25" customHeight="1" x14ac:dyDescent="0.15">
      <c r="B19" s="625" t="s">
        <v>274</v>
      </c>
      <c r="C19" s="626"/>
      <c r="D19" s="626"/>
      <c r="E19" s="626"/>
      <c r="F19" s="626"/>
      <c r="G19" s="626"/>
      <c r="H19" s="626"/>
      <c r="I19" s="626"/>
      <c r="J19" s="626"/>
      <c r="K19" s="626"/>
      <c r="L19" s="626"/>
      <c r="M19" s="626"/>
      <c r="N19" s="626"/>
      <c r="O19" s="626"/>
      <c r="P19" s="626"/>
      <c r="Q19" s="627"/>
      <c r="R19" s="628">
        <v>32408</v>
      </c>
      <c r="S19" s="629"/>
      <c r="T19" s="629"/>
      <c r="U19" s="629"/>
      <c r="V19" s="629"/>
      <c r="W19" s="629"/>
      <c r="X19" s="629"/>
      <c r="Y19" s="630"/>
      <c r="Z19" s="655">
        <v>0.1</v>
      </c>
      <c r="AA19" s="655"/>
      <c r="AB19" s="655"/>
      <c r="AC19" s="655"/>
      <c r="AD19" s="656">
        <v>32408</v>
      </c>
      <c r="AE19" s="656"/>
      <c r="AF19" s="656"/>
      <c r="AG19" s="656"/>
      <c r="AH19" s="656"/>
      <c r="AI19" s="656"/>
      <c r="AJ19" s="656"/>
      <c r="AK19" s="656"/>
      <c r="AL19" s="631">
        <v>0.2</v>
      </c>
      <c r="AM19" s="632"/>
      <c r="AN19" s="632"/>
      <c r="AO19" s="657"/>
      <c r="AP19" s="625" t="s">
        <v>275</v>
      </c>
      <c r="AQ19" s="626"/>
      <c r="AR19" s="626"/>
      <c r="AS19" s="626"/>
      <c r="AT19" s="626"/>
      <c r="AU19" s="626"/>
      <c r="AV19" s="626"/>
      <c r="AW19" s="626"/>
      <c r="AX19" s="626"/>
      <c r="AY19" s="626"/>
      <c r="AZ19" s="626"/>
      <c r="BA19" s="626"/>
      <c r="BB19" s="626"/>
      <c r="BC19" s="626"/>
      <c r="BD19" s="626"/>
      <c r="BE19" s="626"/>
      <c r="BF19" s="627"/>
      <c r="BG19" s="628">
        <v>157882</v>
      </c>
      <c r="BH19" s="629"/>
      <c r="BI19" s="629"/>
      <c r="BJ19" s="629"/>
      <c r="BK19" s="629"/>
      <c r="BL19" s="629"/>
      <c r="BM19" s="629"/>
      <c r="BN19" s="630"/>
      <c r="BO19" s="655">
        <v>2.8</v>
      </c>
      <c r="BP19" s="655"/>
      <c r="BQ19" s="655"/>
      <c r="BR19" s="655"/>
      <c r="BS19" s="656" t="s">
        <v>127</v>
      </c>
      <c r="BT19" s="656"/>
      <c r="BU19" s="656"/>
      <c r="BV19" s="656"/>
      <c r="BW19" s="656"/>
      <c r="BX19" s="656"/>
      <c r="BY19" s="656"/>
      <c r="BZ19" s="656"/>
      <c r="CA19" s="656"/>
      <c r="CB19" s="714"/>
      <c r="CD19" s="670" t="s">
        <v>276</v>
      </c>
      <c r="CE19" s="667"/>
      <c r="CF19" s="667"/>
      <c r="CG19" s="667"/>
      <c r="CH19" s="667"/>
      <c r="CI19" s="667"/>
      <c r="CJ19" s="667"/>
      <c r="CK19" s="667"/>
      <c r="CL19" s="667"/>
      <c r="CM19" s="667"/>
      <c r="CN19" s="667"/>
      <c r="CO19" s="667"/>
      <c r="CP19" s="667"/>
      <c r="CQ19" s="668"/>
      <c r="CR19" s="628" t="s">
        <v>127</v>
      </c>
      <c r="CS19" s="629"/>
      <c r="CT19" s="629"/>
      <c r="CU19" s="629"/>
      <c r="CV19" s="629"/>
      <c r="CW19" s="629"/>
      <c r="CX19" s="629"/>
      <c r="CY19" s="630"/>
      <c r="CZ19" s="655" t="s">
        <v>127</v>
      </c>
      <c r="DA19" s="655"/>
      <c r="DB19" s="655"/>
      <c r="DC19" s="655"/>
      <c r="DD19" s="634" t="s">
        <v>127</v>
      </c>
      <c r="DE19" s="629"/>
      <c r="DF19" s="629"/>
      <c r="DG19" s="629"/>
      <c r="DH19" s="629"/>
      <c r="DI19" s="629"/>
      <c r="DJ19" s="629"/>
      <c r="DK19" s="629"/>
      <c r="DL19" s="629"/>
      <c r="DM19" s="629"/>
      <c r="DN19" s="629"/>
      <c r="DO19" s="629"/>
      <c r="DP19" s="630"/>
      <c r="DQ19" s="634" t="s">
        <v>127</v>
      </c>
      <c r="DR19" s="629"/>
      <c r="DS19" s="629"/>
      <c r="DT19" s="629"/>
      <c r="DU19" s="629"/>
      <c r="DV19" s="629"/>
      <c r="DW19" s="629"/>
      <c r="DX19" s="629"/>
      <c r="DY19" s="629"/>
      <c r="DZ19" s="629"/>
      <c r="EA19" s="629"/>
      <c r="EB19" s="629"/>
      <c r="EC19" s="669"/>
    </row>
    <row r="20" spans="2:133" ht="11.25" customHeight="1" x14ac:dyDescent="0.15">
      <c r="B20" s="625" t="s">
        <v>277</v>
      </c>
      <c r="C20" s="626"/>
      <c r="D20" s="626"/>
      <c r="E20" s="626"/>
      <c r="F20" s="626"/>
      <c r="G20" s="626"/>
      <c r="H20" s="626"/>
      <c r="I20" s="626"/>
      <c r="J20" s="626"/>
      <c r="K20" s="626"/>
      <c r="L20" s="626"/>
      <c r="M20" s="626"/>
      <c r="N20" s="626"/>
      <c r="O20" s="626"/>
      <c r="P20" s="626"/>
      <c r="Q20" s="627"/>
      <c r="R20" s="628">
        <v>3919</v>
      </c>
      <c r="S20" s="629"/>
      <c r="T20" s="629"/>
      <c r="U20" s="629"/>
      <c r="V20" s="629"/>
      <c r="W20" s="629"/>
      <c r="X20" s="629"/>
      <c r="Y20" s="630"/>
      <c r="Z20" s="655">
        <v>0</v>
      </c>
      <c r="AA20" s="655"/>
      <c r="AB20" s="655"/>
      <c r="AC20" s="655"/>
      <c r="AD20" s="656">
        <v>3919</v>
      </c>
      <c r="AE20" s="656"/>
      <c r="AF20" s="656"/>
      <c r="AG20" s="656"/>
      <c r="AH20" s="656"/>
      <c r="AI20" s="656"/>
      <c r="AJ20" s="656"/>
      <c r="AK20" s="656"/>
      <c r="AL20" s="631">
        <v>0</v>
      </c>
      <c r="AM20" s="632"/>
      <c r="AN20" s="632"/>
      <c r="AO20" s="657"/>
      <c r="AP20" s="625" t="s">
        <v>278</v>
      </c>
      <c r="AQ20" s="626"/>
      <c r="AR20" s="626"/>
      <c r="AS20" s="626"/>
      <c r="AT20" s="626"/>
      <c r="AU20" s="626"/>
      <c r="AV20" s="626"/>
      <c r="AW20" s="626"/>
      <c r="AX20" s="626"/>
      <c r="AY20" s="626"/>
      <c r="AZ20" s="626"/>
      <c r="BA20" s="626"/>
      <c r="BB20" s="626"/>
      <c r="BC20" s="626"/>
      <c r="BD20" s="626"/>
      <c r="BE20" s="626"/>
      <c r="BF20" s="627"/>
      <c r="BG20" s="628">
        <v>157882</v>
      </c>
      <c r="BH20" s="629"/>
      <c r="BI20" s="629"/>
      <c r="BJ20" s="629"/>
      <c r="BK20" s="629"/>
      <c r="BL20" s="629"/>
      <c r="BM20" s="629"/>
      <c r="BN20" s="630"/>
      <c r="BO20" s="655">
        <v>2.8</v>
      </c>
      <c r="BP20" s="655"/>
      <c r="BQ20" s="655"/>
      <c r="BR20" s="655"/>
      <c r="BS20" s="656" t="s">
        <v>127</v>
      </c>
      <c r="BT20" s="656"/>
      <c r="BU20" s="656"/>
      <c r="BV20" s="656"/>
      <c r="BW20" s="656"/>
      <c r="BX20" s="656"/>
      <c r="BY20" s="656"/>
      <c r="BZ20" s="656"/>
      <c r="CA20" s="656"/>
      <c r="CB20" s="714"/>
      <c r="CD20" s="670" t="s">
        <v>279</v>
      </c>
      <c r="CE20" s="667"/>
      <c r="CF20" s="667"/>
      <c r="CG20" s="667"/>
      <c r="CH20" s="667"/>
      <c r="CI20" s="667"/>
      <c r="CJ20" s="667"/>
      <c r="CK20" s="667"/>
      <c r="CL20" s="667"/>
      <c r="CM20" s="667"/>
      <c r="CN20" s="667"/>
      <c r="CO20" s="667"/>
      <c r="CP20" s="667"/>
      <c r="CQ20" s="668"/>
      <c r="CR20" s="628">
        <v>39997499</v>
      </c>
      <c r="CS20" s="629"/>
      <c r="CT20" s="629"/>
      <c r="CU20" s="629"/>
      <c r="CV20" s="629"/>
      <c r="CW20" s="629"/>
      <c r="CX20" s="629"/>
      <c r="CY20" s="630"/>
      <c r="CZ20" s="655">
        <v>100</v>
      </c>
      <c r="DA20" s="655"/>
      <c r="DB20" s="655"/>
      <c r="DC20" s="655"/>
      <c r="DD20" s="634">
        <v>3813313</v>
      </c>
      <c r="DE20" s="629"/>
      <c r="DF20" s="629"/>
      <c r="DG20" s="629"/>
      <c r="DH20" s="629"/>
      <c r="DI20" s="629"/>
      <c r="DJ20" s="629"/>
      <c r="DK20" s="629"/>
      <c r="DL20" s="629"/>
      <c r="DM20" s="629"/>
      <c r="DN20" s="629"/>
      <c r="DO20" s="629"/>
      <c r="DP20" s="630"/>
      <c r="DQ20" s="634">
        <v>23697912</v>
      </c>
      <c r="DR20" s="629"/>
      <c r="DS20" s="629"/>
      <c r="DT20" s="629"/>
      <c r="DU20" s="629"/>
      <c r="DV20" s="629"/>
      <c r="DW20" s="629"/>
      <c r="DX20" s="629"/>
      <c r="DY20" s="629"/>
      <c r="DZ20" s="629"/>
      <c r="EA20" s="629"/>
      <c r="EB20" s="629"/>
      <c r="EC20" s="669"/>
    </row>
    <row r="21" spans="2:133" ht="11.25" customHeight="1" x14ac:dyDescent="0.15">
      <c r="B21" s="625" t="s">
        <v>280</v>
      </c>
      <c r="C21" s="626"/>
      <c r="D21" s="626"/>
      <c r="E21" s="626"/>
      <c r="F21" s="626"/>
      <c r="G21" s="626"/>
      <c r="H21" s="626"/>
      <c r="I21" s="626"/>
      <c r="J21" s="626"/>
      <c r="K21" s="626"/>
      <c r="L21" s="626"/>
      <c r="M21" s="626"/>
      <c r="N21" s="626"/>
      <c r="O21" s="626"/>
      <c r="P21" s="626"/>
      <c r="Q21" s="627"/>
      <c r="R21" s="628">
        <v>4627</v>
      </c>
      <c r="S21" s="629"/>
      <c r="T21" s="629"/>
      <c r="U21" s="629"/>
      <c r="V21" s="629"/>
      <c r="W21" s="629"/>
      <c r="X21" s="629"/>
      <c r="Y21" s="630"/>
      <c r="Z21" s="655">
        <v>0</v>
      </c>
      <c r="AA21" s="655"/>
      <c r="AB21" s="655"/>
      <c r="AC21" s="655"/>
      <c r="AD21" s="656">
        <v>4627</v>
      </c>
      <c r="AE21" s="656"/>
      <c r="AF21" s="656"/>
      <c r="AG21" s="656"/>
      <c r="AH21" s="656"/>
      <c r="AI21" s="656"/>
      <c r="AJ21" s="656"/>
      <c r="AK21" s="656"/>
      <c r="AL21" s="631">
        <v>0</v>
      </c>
      <c r="AM21" s="632"/>
      <c r="AN21" s="632"/>
      <c r="AO21" s="657"/>
      <c r="AP21" s="721" t="s">
        <v>281</v>
      </c>
      <c r="AQ21" s="728"/>
      <c r="AR21" s="728"/>
      <c r="AS21" s="728"/>
      <c r="AT21" s="728"/>
      <c r="AU21" s="728"/>
      <c r="AV21" s="728"/>
      <c r="AW21" s="728"/>
      <c r="AX21" s="728"/>
      <c r="AY21" s="728"/>
      <c r="AZ21" s="728"/>
      <c r="BA21" s="728"/>
      <c r="BB21" s="728"/>
      <c r="BC21" s="728"/>
      <c r="BD21" s="728"/>
      <c r="BE21" s="728"/>
      <c r="BF21" s="723"/>
      <c r="BG21" s="628">
        <v>1490</v>
      </c>
      <c r="BH21" s="629"/>
      <c r="BI21" s="629"/>
      <c r="BJ21" s="629"/>
      <c r="BK21" s="629"/>
      <c r="BL21" s="629"/>
      <c r="BM21" s="629"/>
      <c r="BN21" s="630"/>
      <c r="BO21" s="655">
        <v>0</v>
      </c>
      <c r="BP21" s="655"/>
      <c r="BQ21" s="655"/>
      <c r="BR21" s="655"/>
      <c r="BS21" s="656" t="s">
        <v>127</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282</v>
      </c>
      <c r="C22" s="692"/>
      <c r="D22" s="692"/>
      <c r="E22" s="692"/>
      <c r="F22" s="692"/>
      <c r="G22" s="692"/>
      <c r="H22" s="692"/>
      <c r="I22" s="692"/>
      <c r="J22" s="692"/>
      <c r="K22" s="692"/>
      <c r="L22" s="692"/>
      <c r="M22" s="692"/>
      <c r="N22" s="692"/>
      <c r="O22" s="692"/>
      <c r="P22" s="692"/>
      <c r="Q22" s="693"/>
      <c r="R22" s="628">
        <v>54054</v>
      </c>
      <c r="S22" s="629"/>
      <c r="T22" s="629"/>
      <c r="U22" s="629"/>
      <c r="V22" s="629"/>
      <c r="W22" s="629"/>
      <c r="X22" s="629"/>
      <c r="Y22" s="630"/>
      <c r="Z22" s="655">
        <v>0.1</v>
      </c>
      <c r="AA22" s="655"/>
      <c r="AB22" s="655"/>
      <c r="AC22" s="655"/>
      <c r="AD22" s="656">
        <v>49935</v>
      </c>
      <c r="AE22" s="656"/>
      <c r="AF22" s="656"/>
      <c r="AG22" s="656"/>
      <c r="AH22" s="656"/>
      <c r="AI22" s="656"/>
      <c r="AJ22" s="656"/>
      <c r="AK22" s="656"/>
      <c r="AL22" s="631">
        <v>0.30000001192092896</v>
      </c>
      <c r="AM22" s="632"/>
      <c r="AN22" s="632"/>
      <c r="AO22" s="657"/>
      <c r="AP22" s="721" t="s">
        <v>283</v>
      </c>
      <c r="AQ22" s="728"/>
      <c r="AR22" s="728"/>
      <c r="AS22" s="728"/>
      <c r="AT22" s="728"/>
      <c r="AU22" s="728"/>
      <c r="AV22" s="728"/>
      <c r="AW22" s="728"/>
      <c r="AX22" s="728"/>
      <c r="AY22" s="728"/>
      <c r="AZ22" s="728"/>
      <c r="BA22" s="728"/>
      <c r="BB22" s="728"/>
      <c r="BC22" s="728"/>
      <c r="BD22" s="728"/>
      <c r="BE22" s="728"/>
      <c r="BF22" s="723"/>
      <c r="BG22" s="628" t="s">
        <v>127</v>
      </c>
      <c r="BH22" s="629"/>
      <c r="BI22" s="629"/>
      <c r="BJ22" s="629"/>
      <c r="BK22" s="629"/>
      <c r="BL22" s="629"/>
      <c r="BM22" s="629"/>
      <c r="BN22" s="630"/>
      <c r="BO22" s="655" t="s">
        <v>127</v>
      </c>
      <c r="BP22" s="655"/>
      <c r="BQ22" s="655"/>
      <c r="BR22" s="655"/>
      <c r="BS22" s="656" t="s">
        <v>127</v>
      </c>
      <c r="BT22" s="656"/>
      <c r="BU22" s="656"/>
      <c r="BV22" s="656"/>
      <c r="BW22" s="656"/>
      <c r="BX22" s="656"/>
      <c r="BY22" s="656"/>
      <c r="BZ22" s="656"/>
      <c r="CA22" s="656"/>
      <c r="CB22" s="714"/>
      <c r="CD22" s="730" t="s">
        <v>284</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285</v>
      </c>
      <c r="C23" s="626"/>
      <c r="D23" s="626"/>
      <c r="E23" s="626"/>
      <c r="F23" s="626"/>
      <c r="G23" s="626"/>
      <c r="H23" s="626"/>
      <c r="I23" s="626"/>
      <c r="J23" s="626"/>
      <c r="K23" s="626"/>
      <c r="L23" s="626"/>
      <c r="M23" s="626"/>
      <c r="N23" s="626"/>
      <c r="O23" s="626"/>
      <c r="P23" s="626"/>
      <c r="Q23" s="627"/>
      <c r="R23" s="628">
        <v>12037190</v>
      </c>
      <c r="S23" s="629"/>
      <c r="T23" s="629"/>
      <c r="U23" s="629"/>
      <c r="V23" s="629"/>
      <c r="W23" s="629"/>
      <c r="X23" s="629"/>
      <c r="Y23" s="630"/>
      <c r="Z23" s="655">
        <v>29.5</v>
      </c>
      <c r="AA23" s="655"/>
      <c r="AB23" s="655"/>
      <c r="AC23" s="655"/>
      <c r="AD23" s="656">
        <v>10214050</v>
      </c>
      <c r="AE23" s="656"/>
      <c r="AF23" s="656"/>
      <c r="AG23" s="656"/>
      <c r="AH23" s="656"/>
      <c r="AI23" s="656"/>
      <c r="AJ23" s="656"/>
      <c r="AK23" s="656"/>
      <c r="AL23" s="631">
        <v>57.7</v>
      </c>
      <c r="AM23" s="632"/>
      <c r="AN23" s="632"/>
      <c r="AO23" s="657"/>
      <c r="AP23" s="721" t="s">
        <v>286</v>
      </c>
      <c r="AQ23" s="728"/>
      <c r="AR23" s="728"/>
      <c r="AS23" s="728"/>
      <c r="AT23" s="728"/>
      <c r="AU23" s="728"/>
      <c r="AV23" s="728"/>
      <c r="AW23" s="728"/>
      <c r="AX23" s="728"/>
      <c r="AY23" s="728"/>
      <c r="AZ23" s="728"/>
      <c r="BA23" s="728"/>
      <c r="BB23" s="728"/>
      <c r="BC23" s="728"/>
      <c r="BD23" s="728"/>
      <c r="BE23" s="728"/>
      <c r="BF23" s="723"/>
      <c r="BG23" s="628">
        <v>156392</v>
      </c>
      <c r="BH23" s="629"/>
      <c r="BI23" s="629"/>
      <c r="BJ23" s="629"/>
      <c r="BK23" s="629"/>
      <c r="BL23" s="629"/>
      <c r="BM23" s="629"/>
      <c r="BN23" s="630"/>
      <c r="BO23" s="655">
        <v>2.7</v>
      </c>
      <c r="BP23" s="655"/>
      <c r="BQ23" s="655"/>
      <c r="BR23" s="655"/>
      <c r="BS23" s="656" t="s">
        <v>127</v>
      </c>
      <c r="BT23" s="656"/>
      <c r="BU23" s="656"/>
      <c r="BV23" s="656"/>
      <c r="BW23" s="656"/>
      <c r="BX23" s="656"/>
      <c r="BY23" s="656"/>
      <c r="BZ23" s="656"/>
      <c r="CA23" s="656"/>
      <c r="CB23" s="714"/>
      <c r="CD23" s="730" t="s">
        <v>226</v>
      </c>
      <c r="CE23" s="731"/>
      <c r="CF23" s="731"/>
      <c r="CG23" s="731"/>
      <c r="CH23" s="731"/>
      <c r="CI23" s="731"/>
      <c r="CJ23" s="731"/>
      <c r="CK23" s="731"/>
      <c r="CL23" s="731"/>
      <c r="CM23" s="731"/>
      <c r="CN23" s="731"/>
      <c r="CO23" s="731"/>
      <c r="CP23" s="731"/>
      <c r="CQ23" s="732"/>
      <c r="CR23" s="730" t="s">
        <v>287</v>
      </c>
      <c r="CS23" s="731"/>
      <c r="CT23" s="731"/>
      <c r="CU23" s="731"/>
      <c r="CV23" s="731"/>
      <c r="CW23" s="731"/>
      <c r="CX23" s="731"/>
      <c r="CY23" s="732"/>
      <c r="CZ23" s="730" t="s">
        <v>288</v>
      </c>
      <c r="DA23" s="731"/>
      <c r="DB23" s="731"/>
      <c r="DC23" s="732"/>
      <c r="DD23" s="730" t="s">
        <v>289</v>
      </c>
      <c r="DE23" s="731"/>
      <c r="DF23" s="731"/>
      <c r="DG23" s="731"/>
      <c r="DH23" s="731"/>
      <c r="DI23" s="731"/>
      <c r="DJ23" s="731"/>
      <c r="DK23" s="732"/>
      <c r="DL23" s="739" t="s">
        <v>290</v>
      </c>
      <c r="DM23" s="740"/>
      <c r="DN23" s="740"/>
      <c r="DO23" s="740"/>
      <c r="DP23" s="740"/>
      <c r="DQ23" s="740"/>
      <c r="DR23" s="740"/>
      <c r="DS23" s="740"/>
      <c r="DT23" s="740"/>
      <c r="DU23" s="740"/>
      <c r="DV23" s="741"/>
      <c r="DW23" s="730" t="s">
        <v>291</v>
      </c>
      <c r="DX23" s="731"/>
      <c r="DY23" s="731"/>
      <c r="DZ23" s="731"/>
      <c r="EA23" s="731"/>
      <c r="EB23" s="731"/>
      <c r="EC23" s="732"/>
    </row>
    <row r="24" spans="2:133" ht="11.25" customHeight="1" x14ac:dyDescent="0.15">
      <c r="B24" s="625" t="s">
        <v>292</v>
      </c>
      <c r="C24" s="626"/>
      <c r="D24" s="626"/>
      <c r="E24" s="626"/>
      <c r="F24" s="626"/>
      <c r="G24" s="626"/>
      <c r="H24" s="626"/>
      <c r="I24" s="626"/>
      <c r="J24" s="626"/>
      <c r="K24" s="626"/>
      <c r="L24" s="626"/>
      <c r="M24" s="626"/>
      <c r="N24" s="626"/>
      <c r="O24" s="626"/>
      <c r="P24" s="626"/>
      <c r="Q24" s="627"/>
      <c r="R24" s="628">
        <v>10214050</v>
      </c>
      <c r="S24" s="629"/>
      <c r="T24" s="629"/>
      <c r="U24" s="629"/>
      <c r="V24" s="629"/>
      <c r="W24" s="629"/>
      <c r="X24" s="629"/>
      <c r="Y24" s="630"/>
      <c r="Z24" s="655">
        <v>25.1</v>
      </c>
      <c r="AA24" s="655"/>
      <c r="AB24" s="655"/>
      <c r="AC24" s="655"/>
      <c r="AD24" s="656">
        <v>10214050</v>
      </c>
      <c r="AE24" s="656"/>
      <c r="AF24" s="656"/>
      <c r="AG24" s="656"/>
      <c r="AH24" s="656"/>
      <c r="AI24" s="656"/>
      <c r="AJ24" s="656"/>
      <c r="AK24" s="656"/>
      <c r="AL24" s="631">
        <v>57.7</v>
      </c>
      <c r="AM24" s="632"/>
      <c r="AN24" s="632"/>
      <c r="AO24" s="657"/>
      <c r="AP24" s="721" t="s">
        <v>293</v>
      </c>
      <c r="AQ24" s="728"/>
      <c r="AR24" s="728"/>
      <c r="AS24" s="728"/>
      <c r="AT24" s="728"/>
      <c r="AU24" s="728"/>
      <c r="AV24" s="728"/>
      <c r="AW24" s="728"/>
      <c r="AX24" s="728"/>
      <c r="AY24" s="728"/>
      <c r="AZ24" s="728"/>
      <c r="BA24" s="728"/>
      <c r="BB24" s="728"/>
      <c r="BC24" s="728"/>
      <c r="BD24" s="728"/>
      <c r="BE24" s="728"/>
      <c r="BF24" s="723"/>
      <c r="BG24" s="628" t="s">
        <v>127</v>
      </c>
      <c r="BH24" s="629"/>
      <c r="BI24" s="629"/>
      <c r="BJ24" s="629"/>
      <c r="BK24" s="629"/>
      <c r="BL24" s="629"/>
      <c r="BM24" s="629"/>
      <c r="BN24" s="630"/>
      <c r="BO24" s="655" t="s">
        <v>127</v>
      </c>
      <c r="BP24" s="655"/>
      <c r="BQ24" s="655"/>
      <c r="BR24" s="655"/>
      <c r="BS24" s="656" t="s">
        <v>127</v>
      </c>
      <c r="BT24" s="656"/>
      <c r="BU24" s="656"/>
      <c r="BV24" s="656"/>
      <c r="BW24" s="656"/>
      <c r="BX24" s="656"/>
      <c r="BY24" s="656"/>
      <c r="BZ24" s="656"/>
      <c r="CA24" s="656"/>
      <c r="CB24" s="714"/>
      <c r="CD24" s="684" t="s">
        <v>294</v>
      </c>
      <c r="CE24" s="685"/>
      <c r="CF24" s="685"/>
      <c r="CG24" s="685"/>
      <c r="CH24" s="685"/>
      <c r="CI24" s="685"/>
      <c r="CJ24" s="685"/>
      <c r="CK24" s="685"/>
      <c r="CL24" s="685"/>
      <c r="CM24" s="685"/>
      <c r="CN24" s="685"/>
      <c r="CO24" s="685"/>
      <c r="CP24" s="685"/>
      <c r="CQ24" s="686"/>
      <c r="CR24" s="681">
        <v>16154550</v>
      </c>
      <c r="CS24" s="682"/>
      <c r="CT24" s="682"/>
      <c r="CU24" s="682"/>
      <c r="CV24" s="682"/>
      <c r="CW24" s="682"/>
      <c r="CX24" s="682"/>
      <c r="CY24" s="725"/>
      <c r="CZ24" s="726">
        <v>40.4</v>
      </c>
      <c r="DA24" s="700"/>
      <c r="DB24" s="700"/>
      <c r="DC24" s="729"/>
      <c r="DD24" s="724">
        <v>9053032</v>
      </c>
      <c r="DE24" s="682"/>
      <c r="DF24" s="682"/>
      <c r="DG24" s="682"/>
      <c r="DH24" s="682"/>
      <c r="DI24" s="682"/>
      <c r="DJ24" s="682"/>
      <c r="DK24" s="725"/>
      <c r="DL24" s="724">
        <v>8925386</v>
      </c>
      <c r="DM24" s="682"/>
      <c r="DN24" s="682"/>
      <c r="DO24" s="682"/>
      <c r="DP24" s="682"/>
      <c r="DQ24" s="682"/>
      <c r="DR24" s="682"/>
      <c r="DS24" s="682"/>
      <c r="DT24" s="682"/>
      <c r="DU24" s="682"/>
      <c r="DV24" s="725"/>
      <c r="DW24" s="726">
        <v>48.3</v>
      </c>
      <c r="DX24" s="700"/>
      <c r="DY24" s="700"/>
      <c r="DZ24" s="700"/>
      <c r="EA24" s="700"/>
      <c r="EB24" s="700"/>
      <c r="EC24" s="727"/>
    </row>
    <row r="25" spans="2:133" ht="11.25" customHeight="1" x14ac:dyDescent="0.15">
      <c r="B25" s="625" t="s">
        <v>295</v>
      </c>
      <c r="C25" s="626"/>
      <c r="D25" s="626"/>
      <c r="E25" s="626"/>
      <c r="F25" s="626"/>
      <c r="G25" s="626"/>
      <c r="H25" s="626"/>
      <c r="I25" s="626"/>
      <c r="J25" s="626"/>
      <c r="K25" s="626"/>
      <c r="L25" s="626"/>
      <c r="M25" s="626"/>
      <c r="N25" s="626"/>
      <c r="O25" s="626"/>
      <c r="P25" s="626"/>
      <c r="Q25" s="627"/>
      <c r="R25" s="628">
        <v>1822897</v>
      </c>
      <c r="S25" s="629"/>
      <c r="T25" s="629"/>
      <c r="U25" s="629"/>
      <c r="V25" s="629"/>
      <c r="W25" s="629"/>
      <c r="X25" s="629"/>
      <c r="Y25" s="630"/>
      <c r="Z25" s="655">
        <v>4.5</v>
      </c>
      <c r="AA25" s="655"/>
      <c r="AB25" s="655"/>
      <c r="AC25" s="655"/>
      <c r="AD25" s="656" t="s">
        <v>127</v>
      </c>
      <c r="AE25" s="656"/>
      <c r="AF25" s="656"/>
      <c r="AG25" s="656"/>
      <c r="AH25" s="656"/>
      <c r="AI25" s="656"/>
      <c r="AJ25" s="656"/>
      <c r="AK25" s="656"/>
      <c r="AL25" s="631" t="s">
        <v>127</v>
      </c>
      <c r="AM25" s="632"/>
      <c r="AN25" s="632"/>
      <c r="AO25" s="657"/>
      <c r="AP25" s="721" t="s">
        <v>296</v>
      </c>
      <c r="AQ25" s="728"/>
      <c r="AR25" s="728"/>
      <c r="AS25" s="728"/>
      <c r="AT25" s="728"/>
      <c r="AU25" s="728"/>
      <c r="AV25" s="728"/>
      <c r="AW25" s="728"/>
      <c r="AX25" s="728"/>
      <c r="AY25" s="728"/>
      <c r="AZ25" s="728"/>
      <c r="BA25" s="728"/>
      <c r="BB25" s="728"/>
      <c r="BC25" s="728"/>
      <c r="BD25" s="728"/>
      <c r="BE25" s="728"/>
      <c r="BF25" s="723"/>
      <c r="BG25" s="628" t="s">
        <v>127</v>
      </c>
      <c r="BH25" s="629"/>
      <c r="BI25" s="629"/>
      <c r="BJ25" s="629"/>
      <c r="BK25" s="629"/>
      <c r="BL25" s="629"/>
      <c r="BM25" s="629"/>
      <c r="BN25" s="630"/>
      <c r="BO25" s="655" t="s">
        <v>127</v>
      </c>
      <c r="BP25" s="655"/>
      <c r="BQ25" s="655"/>
      <c r="BR25" s="655"/>
      <c r="BS25" s="656" t="s">
        <v>127</v>
      </c>
      <c r="BT25" s="656"/>
      <c r="BU25" s="656"/>
      <c r="BV25" s="656"/>
      <c r="BW25" s="656"/>
      <c r="BX25" s="656"/>
      <c r="BY25" s="656"/>
      <c r="BZ25" s="656"/>
      <c r="CA25" s="656"/>
      <c r="CB25" s="714"/>
      <c r="CD25" s="670" t="s">
        <v>297</v>
      </c>
      <c r="CE25" s="667"/>
      <c r="CF25" s="667"/>
      <c r="CG25" s="667"/>
      <c r="CH25" s="667"/>
      <c r="CI25" s="667"/>
      <c r="CJ25" s="667"/>
      <c r="CK25" s="667"/>
      <c r="CL25" s="667"/>
      <c r="CM25" s="667"/>
      <c r="CN25" s="667"/>
      <c r="CO25" s="667"/>
      <c r="CP25" s="667"/>
      <c r="CQ25" s="668"/>
      <c r="CR25" s="628">
        <v>4049861</v>
      </c>
      <c r="CS25" s="639"/>
      <c r="CT25" s="639"/>
      <c r="CU25" s="639"/>
      <c r="CV25" s="639"/>
      <c r="CW25" s="639"/>
      <c r="CX25" s="639"/>
      <c r="CY25" s="640"/>
      <c r="CZ25" s="631">
        <v>10.1</v>
      </c>
      <c r="DA25" s="641"/>
      <c r="DB25" s="641"/>
      <c r="DC25" s="642"/>
      <c r="DD25" s="634">
        <v>3697021</v>
      </c>
      <c r="DE25" s="639"/>
      <c r="DF25" s="639"/>
      <c r="DG25" s="639"/>
      <c r="DH25" s="639"/>
      <c r="DI25" s="639"/>
      <c r="DJ25" s="639"/>
      <c r="DK25" s="640"/>
      <c r="DL25" s="634">
        <v>3623565</v>
      </c>
      <c r="DM25" s="639"/>
      <c r="DN25" s="639"/>
      <c r="DO25" s="639"/>
      <c r="DP25" s="639"/>
      <c r="DQ25" s="639"/>
      <c r="DR25" s="639"/>
      <c r="DS25" s="639"/>
      <c r="DT25" s="639"/>
      <c r="DU25" s="639"/>
      <c r="DV25" s="640"/>
      <c r="DW25" s="631">
        <v>19.600000000000001</v>
      </c>
      <c r="DX25" s="641"/>
      <c r="DY25" s="641"/>
      <c r="DZ25" s="641"/>
      <c r="EA25" s="641"/>
      <c r="EB25" s="641"/>
      <c r="EC25" s="662"/>
    </row>
    <row r="26" spans="2:133" ht="11.25" customHeight="1" x14ac:dyDescent="0.15">
      <c r="B26" s="625" t="s">
        <v>298</v>
      </c>
      <c r="C26" s="626"/>
      <c r="D26" s="626"/>
      <c r="E26" s="626"/>
      <c r="F26" s="626"/>
      <c r="G26" s="626"/>
      <c r="H26" s="626"/>
      <c r="I26" s="626"/>
      <c r="J26" s="626"/>
      <c r="K26" s="626"/>
      <c r="L26" s="626"/>
      <c r="M26" s="626"/>
      <c r="N26" s="626"/>
      <c r="O26" s="626"/>
      <c r="P26" s="626"/>
      <c r="Q26" s="627"/>
      <c r="R26" s="628">
        <v>243</v>
      </c>
      <c r="S26" s="629"/>
      <c r="T26" s="629"/>
      <c r="U26" s="629"/>
      <c r="V26" s="629"/>
      <c r="W26" s="629"/>
      <c r="X26" s="629"/>
      <c r="Y26" s="630"/>
      <c r="Z26" s="655">
        <v>0</v>
      </c>
      <c r="AA26" s="655"/>
      <c r="AB26" s="655"/>
      <c r="AC26" s="655"/>
      <c r="AD26" s="656" t="s">
        <v>127</v>
      </c>
      <c r="AE26" s="656"/>
      <c r="AF26" s="656"/>
      <c r="AG26" s="656"/>
      <c r="AH26" s="656"/>
      <c r="AI26" s="656"/>
      <c r="AJ26" s="656"/>
      <c r="AK26" s="656"/>
      <c r="AL26" s="631" t="s">
        <v>127</v>
      </c>
      <c r="AM26" s="632"/>
      <c r="AN26" s="632"/>
      <c r="AO26" s="657"/>
      <c r="AP26" s="721" t="s">
        <v>299</v>
      </c>
      <c r="AQ26" s="722"/>
      <c r="AR26" s="722"/>
      <c r="AS26" s="722"/>
      <c r="AT26" s="722"/>
      <c r="AU26" s="722"/>
      <c r="AV26" s="722"/>
      <c r="AW26" s="722"/>
      <c r="AX26" s="722"/>
      <c r="AY26" s="722"/>
      <c r="AZ26" s="722"/>
      <c r="BA26" s="722"/>
      <c r="BB26" s="722"/>
      <c r="BC26" s="722"/>
      <c r="BD26" s="722"/>
      <c r="BE26" s="722"/>
      <c r="BF26" s="723"/>
      <c r="BG26" s="628" t="s">
        <v>127</v>
      </c>
      <c r="BH26" s="629"/>
      <c r="BI26" s="629"/>
      <c r="BJ26" s="629"/>
      <c r="BK26" s="629"/>
      <c r="BL26" s="629"/>
      <c r="BM26" s="629"/>
      <c r="BN26" s="630"/>
      <c r="BO26" s="655" t="s">
        <v>127</v>
      </c>
      <c r="BP26" s="655"/>
      <c r="BQ26" s="655"/>
      <c r="BR26" s="655"/>
      <c r="BS26" s="656" t="s">
        <v>127</v>
      </c>
      <c r="BT26" s="656"/>
      <c r="BU26" s="656"/>
      <c r="BV26" s="656"/>
      <c r="BW26" s="656"/>
      <c r="BX26" s="656"/>
      <c r="BY26" s="656"/>
      <c r="BZ26" s="656"/>
      <c r="CA26" s="656"/>
      <c r="CB26" s="714"/>
      <c r="CD26" s="670" t="s">
        <v>300</v>
      </c>
      <c r="CE26" s="667"/>
      <c r="CF26" s="667"/>
      <c r="CG26" s="667"/>
      <c r="CH26" s="667"/>
      <c r="CI26" s="667"/>
      <c r="CJ26" s="667"/>
      <c r="CK26" s="667"/>
      <c r="CL26" s="667"/>
      <c r="CM26" s="667"/>
      <c r="CN26" s="667"/>
      <c r="CO26" s="667"/>
      <c r="CP26" s="667"/>
      <c r="CQ26" s="668"/>
      <c r="CR26" s="628">
        <v>2677172</v>
      </c>
      <c r="CS26" s="629"/>
      <c r="CT26" s="629"/>
      <c r="CU26" s="629"/>
      <c r="CV26" s="629"/>
      <c r="CW26" s="629"/>
      <c r="CX26" s="629"/>
      <c r="CY26" s="630"/>
      <c r="CZ26" s="631">
        <v>6.7</v>
      </c>
      <c r="DA26" s="641"/>
      <c r="DB26" s="641"/>
      <c r="DC26" s="642"/>
      <c r="DD26" s="634">
        <v>2486050</v>
      </c>
      <c r="DE26" s="629"/>
      <c r="DF26" s="629"/>
      <c r="DG26" s="629"/>
      <c r="DH26" s="629"/>
      <c r="DI26" s="629"/>
      <c r="DJ26" s="629"/>
      <c r="DK26" s="630"/>
      <c r="DL26" s="634" t="s">
        <v>127</v>
      </c>
      <c r="DM26" s="629"/>
      <c r="DN26" s="629"/>
      <c r="DO26" s="629"/>
      <c r="DP26" s="629"/>
      <c r="DQ26" s="629"/>
      <c r="DR26" s="629"/>
      <c r="DS26" s="629"/>
      <c r="DT26" s="629"/>
      <c r="DU26" s="629"/>
      <c r="DV26" s="630"/>
      <c r="DW26" s="631" t="s">
        <v>127</v>
      </c>
      <c r="DX26" s="641"/>
      <c r="DY26" s="641"/>
      <c r="DZ26" s="641"/>
      <c r="EA26" s="641"/>
      <c r="EB26" s="641"/>
      <c r="EC26" s="662"/>
    </row>
    <row r="27" spans="2:133" ht="11.25" customHeight="1" x14ac:dyDescent="0.15">
      <c r="B27" s="625" t="s">
        <v>301</v>
      </c>
      <c r="C27" s="626"/>
      <c r="D27" s="626"/>
      <c r="E27" s="626"/>
      <c r="F27" s="626"/>
      <c r="G27" s="626"/>
      <c r="H27" s="626"/>
      <c r="I27" s="626"/>
      <c r="J27" s="626"/>
      <c r="K27" s="626"/>
      <c r="L27" s="626"/>
      <c r="M27" s="626"/>
      <c r="N27" s="626"/>
      <c r="O27" s="626"/>
      <c r="P27" s="626"/>
      <c r="Q27" s="627"/>
      <c r="R27" s="628">
        <v>19578355</v>
      </c>
      <c r="S27" s="629"/>
      <c r="T27" s="629"/>
      <c r="U27" s="629"/>
      <c r="V27" s="629"/>
      <c r="W27" s="629"/>
      <c r="X27" s="629"/>
      <c r="Y27" s="630"/>
      <c r="Z27" s="655">
        <v>48</v>
      </c>
      <c r="AA27" s="655"/>
      <c r="AB27" s="655"/>
      <c r="AC27" s="655"/>
      <c r="AD27" s="656">
        <v>17594704</v>
      </c>
      <c r="AE27" s="656"/>
      <c r="AF27" s="656"/>
      <c r="AG27" s="656"/>
      <c r="AH27" s="656"/>
      <c r="AI27" s="656"/>
      <c r="AJ27" s="656"/>
      <c r="AK27" s="656"/>
      <c r="AL27" s="631">
        <v>99.400001525878906</v>
      </c>
      <c r="AM27" s="632"/>
      <c r="AN27" s="632"/>
      <c r="AO27" s="657"/>
      <c r="AP27" s="625" t="s">
        <v>302</v>
      </c>
      <c r="AQ27" s="626"/>
      <c r="AR27" s="626"/>
      <c r="AS27" s="626"/>
      <c r="AT27" s="626"/>
      <c r="AU27" s="626"/>
      <c r="AV27" s="626"/>
      <c r="AW27" s="626"/>
      <c r="AX27" s="626"/>
      <c r="AY27" s="626"/>
      <c r="AZ27" s="626"/>
      <c r="BA27" s="626"/>
      <c r="BB27" s="626"/>
      <c r="BC27" s="626"/>
      <c r="BD27" s="626"/>
      <c r="BE27" s="626"/>
      <c r="BF27" s="627"/>
      <c r="BG27" s="628">
        <v>5739934</v>
      </c>
      <c r="BH27" s="629"/>
      <c r="BI27" s="629"/>
      <c r="BJ27" s="629"/>
      <c r="BK27" s="629"/>
      <c r="BL27" s="629"/>
      <c r="BM27" s="629"/>
      <c r="BN27" s="630"/>
      <c r="BO27" s="655">
        <v>100</v>
      </c>
      <c r="BP27" s="655"/>
      <c r="BQ27" s="655"/>
      <c r="BR27" s="655"/>
      <c r="BS27" s="656">
        <v>86269</v>
      </c>
      <c r="BT27" s="656"/>
      <c r="BU27" s="656"/>
      <c r="BV27" s="656"/>
      <c r="BW27" s="656"/>
      <c r="BX27" s="656"/>
      <c r="BY27" s="656"/>
      <c r="BZ27" s="656"/>
      <c r="CA27" s="656"/>
      <c r="CB27" s="714"/>
      <c r="CD27" s="670" t="s">
        <v>303</v>
      </c>
      <c r="CE27" s="667"/>
      <c r="CF27" s="667"/>
      <c r="CG27" s="667"/>
      <c r="CH27" s="667"/>
      <c r="CI27" s="667"/>
      <c r="CJ27" s="667"/>
      <c r="CK27" s="667"/>
      <c r="CL27" s="667"/>
      <c r="CM27" s="667"/>
      <c r="CN27" s="667"/>
      <c r="CO27" s="667"/>
      <c r="CP27" s="667"/>
      <c r="CQ27" s="668"/>
      <c r="CR27" s="628">
        <v>8772972</v>
      </c>
      <c r="CS27" s="639"/>
      <c r="CT27" s="639"/>
      <c r="CU27" s="639"/>
      <c r="CV27" s="639"/>
      <c r="CW27" s="639"/>
      <c r="CX27" s="639"/>
      <c r="CY27" s="640"/>
      <c r="CZ27" s="631">
        <v>21.9</v>
      </c>
      <c r="DA27" s="641"/>
      <c r="DB27" s="641"/>
      <c r="DC27" s="642"/>
      <c r="DD27" s="634">
        <v>2063872</v>
      </c>
      <c r="DE27" s="639"/>
      <c r="DF27" s="639"/>
      <c r="DG27" s="639"/>
      <c r="DH27" s="639"/>
      <c r="DI27" s="639"/>
      <c r="DJ27" s="639"/>
      <c r="DK27" s="640"/>
      <c r="DL27" s="634">
        <v>2020528</v>
      </c>
      <c r="DM27" s="639"/>
      <c r="DN27" s="639"/>
      <c r="DO27" s="639"/>
      <c r="DP27" s="639"/>
      <c r="DQ27" s="639"/>
      <c r="DR27" s="639"/>
      <c r="DS27" s="639"/>
      <c r="DT27" s="639"/>
      <c r="DU27" s="639"/>
      <c r="DV27" s="640"/>
      <c r="DW27" s="631">
        <v>10.9</v>
      </c>
      <c r="DX27" s="641"/>
      <c r="DY27" s="641"/>
      <c r="DZ27" s="641"/>
      <c r="EA27" s="641"/>
      <c r="EB27" s="641"/>
      <c r="EC27" s="662"/>
    </row>
    <row r="28" spans="2:133" ht="11.25" customHeight="1" x14ac:dyDescent="0.15">
      <c r="B28" s="625" t="s">
        <v>304</v>
      </c>
      <c r="C28" s="626"/>
      <c r="D28" s="626"/>
      <c r="E28" s="626"/>
      <c r="F28" s="626"/>
      <c r="G28" s="626"/>
      <c r="H28" s="626"/>
      <c r="I28" s="626"/>
      <c r="J28" s="626"/>
      <c r="K28" s="626"/>
      <c r="L28" s="626"/>
      <c r="M28" s="626"/>
      <c r="N28" s="626"/>
      <c r="O28" s="626"/>
      <c r="P28" s="626"/>
      <c r="Q28" s="627"/>
      <c r="R28" s="628">
        <v>4702</v>
      </c>
      <c r="S28" s="629"/>
      <c r="T28" s="629"/>
      <c r="U28" s="629"/>
      <c r="V28" s="629"/>
      <c r="W28" s="629"/>
      <c r="X28" s="629"/>
      <c r="Y28" s="630"/>
      <c r="Z28" s="655">
        <v>0</v>
      </c>
      <c r="AA28" s="655"/>
      <c r="AB28" s="655"/>
      <c r="AC28" s="655"/>
      <c r="AD28" s="656">
        <v>4702</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305</v>
      </c>
      <c r="CE28" s="667"/>
      <c r="CF28" s="667"/>
      <c r="CG28" s="667"/>
      <c r="CH28" s="667"/>
      <c r="CI28" s="667"/>
      <c r="CJ28" s="667"/>
      <c r="CK28" s="667"/>
      <c r="CL28" s="667"/>
      <c r="CM28" s="667"/>
      <c r="CN28" s="667"/>
      <c r="CO28" s="667"/>
      <c r="CP28" s="667"/>
      <c r="CQ28" s="668"/>
      <c r="CR28" s="628">
        <v>3331717</v>
      </c>
      <c r="CS28" s="629"/>
      <c r="CT28" s="629"/>
      <c r="CU28" s="629"/>
      <c r="CV28" s="629"/>
      <c r="CW28" s="629"/>
      <c r="CX28" s="629"/>
      <c r="CY28" s="630"/>
      <c r="CZ28" s="631">
        <v>8.3000000000000007</v>
      </c>
      <c r="DA28" s="641"/>
      <c r="DB28" s="641"/>
      <c r="DC28" s="642"/>
      <c r="DD28" s="634">
        <v>3292139</v>
      </c>
      <c r="DE28" s="629"/>
      <c r="DF28" s="629"/>
      <c r="DG28" s="629"/>
      <c r="DH28" s="629"/>
      <c r="DI28" s="629"/>
      <c r="DJ28" s="629"/>
      <c r="DK28" s="630"/>
      <c r="DL28" s="634">
        <v>3281293</v>
      </c>
      <c r="DM28" s="629"/>
      <c r="DN28" s="629"/>
      <c r="DO28" s="629"/>
      <c r="DP28" s="629"/>
      <c r="DQ28" s="629"/>
      <c r="DR28" s="629"/>
      <c r="DS28" s="629"/>
      <c r="DT28" s="629"/>
      <c r="DU28" s="629"/>
      <c r="DV28" s="630"/>
      <c r="DW28" s="631">
        <v>17.7</v>
      </c>
      <c r="DX28" s="641"/>
      <c r="DY28" s="641"/>
      <c r="DZ28" s="641"/>
      <c r="EA28" s="641"/>
      <c r="EB28" s="641"/>
      <c r="EC28" s="662"/>
    </row>
    <row r="29" spans="2:133" ht="11.25" customHeight="1" x14ac:dyDescent="0.15">
      <c r="B29" s="625" t="s">
        <v>306</v>
      </c>
      <c r="C29" s="626"/>
      <c r="D29" s="626"/>
      <c r="E29" s="626"/>
      <c r="F29" s="626"/>
      <c r="G29" s="626"/>
      <c r="H29" s="626"/>
      <c r="I29" s="626"/>
      <c r="J29" s="626"/>
      <c r="K29" s="626"/>
      <c r="L29" s="626"/>
      <c r="M29" s="626"/>
      <c r="N29" s="626"/>
      <c r="O29" s="626"/>
      <c r="P29" s="626"/>
      <c r="Q29" s="627"/>
      <c r="R29" s="628">
        <v>145791</v>
      </c>
      <c r="S29" s="629"/>
      <c r="T29" s="629"/>
      <c r="U29" s="629"/>
      <c r="V29" s="629"/>
      <c r="W29" s="629"/>
      <c r="X29" s="629"/>
      <c r="Y29" s="630"/>
      <c r="Z29" s="655">
        <v>0.4</v>
      </c>
      <c r="AA29" s="655"/>
      <c r="AB29" s="655"/>
      <c r="AC29" s="655"/>
      <c r="AD29" s="656" t="s">
        <v>127</v>
      </c>
      <c r="AE29" s="656"/>
      <c r="AF29" s="656"/>
      <c r="AG29" s="656"/>
      <c r="AH29" s="656"/>
      <c r="AI29" s="656"/>
      <c r="AJ29" s="656"/>
      <c r="AK29" s="656"/>
      <c r="AL29" s="631" t="s">
        <v>127</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307</v>
      </c>
      <c r="CE29" s="716"/>
      <c r="CF29" s="670" t="s">
        <v>70</v>
      </c>
      <c r="CG29" s="667"/>
      <c r="CH29" s="667"/>
      <c r="CI29" s="667"/>
      <c r="CJ29" s="667"/>
      <c r="CK29" s="667"/>
      <c r="CL29" s="667"/>
      <c r="CM29" s="667"/>
      <c r="CN29" s="667"/>
      <c r="CO29" s="667"/>
      <c r="CP29" s="667"/>
      <c r="CQ29" s="668"/>
      <c r="CR29" s="628">
        <v>3330501</v>
      </c>
      <c r="CS29" s="639"/>
      <c r="CT29" s="639"/>
      <c r="CU29" s="639"/>
      <c r="CV29" s="639"/>
      <c r="CW29" s="639"/>
      <c r="CX29" s="639"/>
      <c r="CY29" s="640"/>
      <c r="CZ29" s="631">
        <v>8.3000000000000007</v>
      </c>
      <c r="DA29" s="641"/>
      <c r="DB29" s="641"/>
      <c r="DC29" s="642"/>
      <c r="DD29" s="634">
        <v>3290923</v>
      </c>
      <c r="DE29" s="639"/>
      <c r="DF29" s="639"/>
      <c r="DG29" s="639"/>
      <c r="DH29" s="639"/>
      <c r="DI29" s="639"/>
      <c r="DJ29" s="639"/>
      <c r="DK29" s="640"/>
      <c r="DL29" s="634">
        <v>3280077</v>
      </c>
      <c r="DM29" s="639"/>
      <c r="DN29" s="639"/>
      <c r="DO29" s="639"/>
      <c r="DP29" s="639"/>
      <c r="DQ29" s="639"/>
      <c r="DR29" s="639"/>
      <c r="DS29" s="639"/>
      <c r="DT29" s="639"/>
      <c r="DU29" s="639"/>
      <c r="DV29" s="640"/>
      <c r="DW29" s="631">
        <v>17.7</v>
      </c>
      <c r="DX29" s="641"/>
      <c r="DY29" s="641"/>
      <c r="DZ29" s="641"/>
      <c r="EA29" s="641"/>
      <c r="EB29" s="641"/>
      <c r="EC29" s="662"/>
    </row>
    <row r="30" spans="2:133" ht="11.25" customHeight="1" x14ac:dyDescent="0.15">
      <c r="B30" s="625" t="s">
        <v>308</v>
      </c>
      <c r="C30" s="626"/>
      <c r="D30" s="626"/>
      <c r="E30" s="626"/>
      <c r="F30" s="626"/>
      <c r="G30" s="626"/>
      <c r="H30" s="626"/>
      <c r="I30" s="626"/>
      <c r="J30" s="626"/>
      <c r="K30" s="626"/>
      <c r="L30" s="626"/>
      <c r="M30" s="626"/>
      <c r="N30" s="626"/>
      <c r="O30" s="626"/>
      <c r="P30" s="626"/>
      <c r="Q30" s="627"/>
      <c r="R30" s="628">
        <v>104548</v>
      </c>
      <c r="S30" s="629"/>
      <c r="T30" s="629"/>
      <c r="U30" s="629"/>
      <c r="V30" s="629"/>
      <c r="W30" s="629"/>
      <c r="X30" s="629"/>
      <c r="Y30" s="630"/>
      <c r="Z30" s="655">
        <v>0.3</v>
      </c>
      <c r="AA30" s="655"/>
      <c r="AB30" s="655"/>
      <c r="AC30" s="655"/>
      <c r="AD30" s="656">
        <v>9695</v>
      </c>
      <c r="AE30" s="656"/>
      <c r="AF30" s="656"/>
      <c r="AG30" s="656"/>
      <c r="AH30" s="656"/>
      <c r="AI30" s="656"/>
      <c r="AJ30" s="656"/>
      <c r="AK30" s="656"/>
      <c r="AL30" s="631">
        <v>0.1</v>
      </c>
      <c r="AM30" s="632"/>
      <c r="AN30" s="632"/>
      <c r="AO30" s="657"/>
      <c r="AP30" s="687" t="s">
        <v>226</v>
      </c>
      <c r="AQ30" s="688"/>
      <c r="AR30" s="688"/>
      <c r="AS30" s="688"/>
      <c r="AT30" s="688"/>
      <c r="AU30" s="688"/>
      <c r="AV30" s="688"/>
      <c r="AW30" s="688"/>
      <c r="AX30" s="688"/>
      <c r="AY30" s="688"/>
      <c r="AZ30" s="688"/>
      <c r="BA30" s="688"/>
      <c r="BB30" s="688"/>
      <c r="BC30" s="688"/>
      <c r="BD30" s="688"/>
      <c r="BE30" s="688"/>
      <c r="BF30" s="689"/>
      <c r="BG30" s="687" t="s">
        <v>309</v>
      </c>
      <c r="BH30" s="712"/>
      <c r="BI30" s="712"/>
      <c r="BJ30" s="712"/>
      <c r="BK30" s="712"/>
      <c r="BL30" s="712"/>
      <c r="BM30" s="712"/>
      <c r="BN30" s="712"/>
      <c r="BO30" s="712"/>
      <c r="BP30" s="712"/>
      <c r="BQ30" s="713"/>
      <c r="BR30" s="687" t="s">
        <v>310</v>
      </c>
      <c r="BS30" s="712"/>
      <c r="BT30" s="712"/>
      <c r="BU30" s="712"/>
      <c r="BV30" s="712"/>
      <c r="BW30" s="712"/>
      <c r="BX30" s="712"/>
      <c r="BY30" s="712"/>
      <c r="BZ30" s="712"/>
      <c r="CA30" s="712"/>
      <c r="CB30" s="713"/>
      <c r="CD30" s="717"/>
      <c r="CE30" s="718"/>
      <c r="CF30" s="670" t="s">
        <v>311</v>
      </c>
      <c r="CG30" s="667"/>
      <c r="CH30" s="667"/>
      <c r="CI30" s="667"/>
      <c r="CJ30" s="667"/>
      <c r="CK30" s="667"/>
      <c r="CL30" s="667"/>
      <c r="CM30" s="667"/>
      <c r="CN30" s="667"/>
      <c r="CO30" s="667"/>
      <c r="CP30" s="667"/>
      <c r="CQ30" s="668"/>
      <c r="CR30" s="628">
        <v>3198907</v>
      </c>
      <c r="CS30" s="629"/>
      <c r="CT30" s="629"/>
      <c r="CU30" s="629"/>
      <c r="CV30" s="629"/>
      <c r="CW30" s="629"/>
      <c r="CX30" s="629"/>
      <c r="CY30" s="630"/>
      <c r="CZ30" s="631">
        <v>8</v>
      </c>
      <c r="DA30" s="641"/>
      <c r="DB30" s="641"/>
      <c r="DC30" s="642"/>
      <c r="DD30" s="634">
        <v>3159329</v>
      </c>
      <c r="DE30" s="629"/>
      <c r="DF30" s="629"/>
      <c r="DG30" s="629"/>
      <c r="DH30" s="629"/>
      <c r="DI30" s="629"/>
      <c r="DJ30" s="629"/>
      <c r="DK30" s="630"/>
      <c r="DL30" s="634">
        <v>3148765</v>
      </c>
      <c r="DM30" s="629"/>
      <c r="DN30" s="629"/>
      <c r="DO30" s="629"/>
      <c r="DP30" s="629"/>
      <c r="DQ30" s="629"/>
      <c r="DR30" s="629"/>
      <c r="DS30" s="629"/>
      <c r="DT30" s="629"/>
      <c r="DU30" s="629"/>
      <c r="DV30" s="630"/>
      <c r="DW30" s="631">
        <v>17</v>
      </c>
      <c r="DX30" s="641"/>
      <c r="DY30" s="641"/>
      <c r="DZ30" s="641"/>
      <c r="EA30" s="641"/>
      <c r="EB30" s="641"/>
      <c r="EC30" s="662"/>
    </row>
    <row r="31" spans="2:133" ht="11.25" customHeight="1" x14ac:dyDescent="0.15">
      <c r="B31" s="625" t="s">
        <v>312</v>
      </c>
      <c r="C31" s="626"/>
      <c r="D31" s="626"/>
      <c r="E31" s="626"/>
      <c r="F31" s="626"/>
      <c r="G31" s="626"/>
      <c r="H31" s="626"/>
      <c r="I31" s="626"/>
      <c r="J31" s="626"/>
      <c r="K31" s="626"/>
      <c r="L31" s="626"/>
      <c r="M31" s="626"/>
      <c r="N31" s="626"/>
      <c r="O31" s="626"/>
      <c r="P31" s="626"/>
      <c r="Q31" s="627"/>
      <c r="R31" s="628">
        <v>140193</v>
      </c>
      <c r="S31" s="629"/>
      <c r="T31" s="629"/>
      <c r="U31" s="629"/>
      <c r="V31" s="629"/>
      <c r="W31" s="629"/>
      <c r="X31" s="629"/>
      <c r="Y31" s="630"/>
      <c r="Z31" s="655">
        <v>0.3</v>
      </c>
      <c r="AA31" s="655"/>
      <c r="AB31" s="655"/>
      <c r="AC31" s="655"/>
      <c r="AD31" s="656">
        <v>24</v>
      </c>
      <c r="AE31" s="656"/>
      <c r="AF31" s="656"/>
      <c r="AG31" s="656"/>
      <c r="AH31" s="656"/>
      <c r="AI31" s="656"/>
      <c r="AJ31" s="656"/>
      <c r="AK31" s="656"/>
      <c r="AL31" s="631">
        <v>0</v>
      </c>
      <c r="AM31" s="632"/>
      <c r="AN31" s="632"/>
      <c r="AO31" s="657"/>
      <c r="AP31" s="703" t="s">
        <v>313</v>
      </c>
      <c r="AQ31" s="704"/>
      <c r="AR31" s="704"/>
      <c r="AS31" s="704"/>
      <c r="AT31" s="709" t="s">
        <v>314</v>
      </c>
      <c r="AU31" s="360"/>
      <c r="AV31" s="360"/>
      <c r="AW31" s="360"/>
      <c r="AX31" s="695" t="s">
        <v>190</v>
      </c>
      <c r="AY31" s="696"/>
      <c r="AZ31" s="696"/>
      <c r="BA31" s="696"/>
      <c r="BB31" s="696"/>
      <c r="BC31" s="696"/>
      <c r="BD31" s="696"/>
      <c r="BE31" s="696"/>
      <c r="BF31" s="697"/>
      <c r="BG31" s="698">
        <v>99.1</v>
      </c>
      <c r="BH31" s="699"/>
      <c r="BI31" s="699"/>
      <c r="BJ31" s="699"/>
      <c r="BK31" s="699"/>
      <c r="BL31" s="699"/>
      <c r="BM31" s="700">
        <v>95.8</v>
      </c>
      <c r="BN31" s="699"/>
      <c r="BO31" s="699"/>
      <c r="BP31" s="699"/>
      <c r="BQ31" s="701"/>
      <c r="BR31" s="698">
        <v>99.1</v>
      </c>
      <c r="BS31" s="699"/>
      <c r="BT31" s="699"/>
      <c r="BU31" s="699"/>
      <c r="BV31" s="699"/>
      <c r="BW31" s="699"/>
      <c r="BX31" s="700">
        <v>95.5</v>
      </c>
      <c r="BY31" s="699"/>
      <c r="BZ31" s="699"/>
      <c r="CA31" s="699"/>
      <c r="CB31" s="701"/>
      <c r="CD31" s="717"/>
      <c r="CE31" s="718"/>
      <c r="CF31" s="670" t="s">
        <v>315</v>
      </c>
      <c r="CG31" s="667"/>
      <c r="CH31" s="667"/>
      <c r="CI31" s="667"/>
      <c r="CJ31" s="667"/>
      <c r="CK31" s="667"/>
      <c r="CL31" s="667"/>
      <c r="CM31" s="667"/>
      <c r="CN31" s="667"/>
      <c r="CO31" s="667"/>
      <c r="CP31" s="667"/>
      <c r="CQ31" s="668"/>
      <c r="CR31" s="628">
        <v>131594</v>
      </c>
      <c r="CS31" s="639"/>
      <c r="CT31" s="639"/>
      <c r="CU31" s="639"/>
      <c r="CV31" s="639"/>
      <c r="CW31" s="639"/>
      <c r="CX31" s="639"/>
      <c r="CY31" s="640"/>
      <c r="CZ31" s="631">
        <v>0.3</v>
      </c>
      <c r="DA31" s="641"/>
      <c r="DB31" s="641"/>
      <c r="DC31" s="642"/>
      <c r="DD31" s="634">
        <v>131594</v>
      </c>
      <c r="DE31" s="639"/>
      <c r="DF31" s="639"/>
      <c r="DG31" s="639"/>
      <c r="DH31" s="639"/>
      <c r="DI31" s="639"/>
      <c r="DJ31" s="639"/>
      <c r="DK31" s="640"/>
      <c r="DL31" s="634">
        <v>131312</v>
      </c>
      <c r="DM31" s="639"/>
      <c r="DN31" s="639"/>
      <c r="DO31" s="639"/>
      <c r="DP31" s="639"/>
      <c r="DQ31" s="639"/>
      <c r="DR31" s="639"/>
      <c r="DS31" s="639"/>
      <c r="DT31" s="639"/>
      <c r="DU31" s="639"/>
      <c r="DV31" s="640"/>
      <c r="DW31" s="631">
        <v>0.7</v>
      </c>
      <c r="DX31" s="641"/>
      <c r="DY31" s="641"/>
      <c r="DZ31" s="641"/>
      <c r="EA31" s="641"/>
      <c r="EB31" s="641"/>
      <c r="EC31" s="662"/>
    </row>
    <row r="32" spans="2:133" ht="11.25" customHeight="1" x14ac:dyDescent="0.15">
      <c r="B32" s="625" t="s">
        <v>316</v>
      </c>
      <c r="C32" s="626"/>
      <c r="D32" s="626"/>
      <c r="E32" s="626"/>
      <c r="F32" s="626"/>
      <c r="G32" s="626"/>
      <c r="H32" s="626"/>
      <c r="I32" s="626"/>
      <c r="J32" s="626"/>
      <c r="K32" s="626"/>
      <c r="L32" s="626"/>
      <c r="M32" s="626"/>
      <c r="N32" s="626"/>
      <c r="O32" s="626"/>
      <c r="P32" s="626"/>
      <c r="Q32" s="627"/>
      <c r="R32" s="628">
        <v>9577148</v>
      </c>
      <c r="S32" s="629"/>
      <c r="T32" s="629"/>
      <c r="U32" s="629"/>
      <c r="V32" s="629"/>
      <c r="W32" s="629"/>
      <c r="X32" s="629"/>
      <c r="Y32" s="630"/>
      <c r="Z32" s="655">
        <v>23.5</v>
      </c>
      <c r="AA32" s="655"/>
      <c r="AB32" s="655"/>
      <c r="AC32" s="655"/>
      <c r="AD32" s="656" t="s">
        <v>127</v>
      </c>
      <c r="AE32" s="656"/>
      <c r="AF32" s="656"/>
      <c r="AG32" s="656"/>
      <c r="AH32" s="656"/>
      <c r="AI32" s="656"/>
      <c r="AJ32" s="656"/>
      <c r="AK32" s="656"/>
      <c r="AL32" s="631" t="s">
        <v>127</v>
      </c>
      <c r="AM32" s="632"/>
      <c r="AN32" s="632"/>
      <c r="AO32" s="657"/>
      <c r="AP32" s="705"/>
      <c r="AQ32" s="706"/>
      <c r="AR32" s="706"/>
      <c r="AS32" s="706"/>
      <c r="AT32" s="710"/>
      <c r="AU32" s="361" t="s">
        <v>317</v>
      </c>
      <c r="AV32" s="361"/>
      <c r="AW32" s="361"/>
      <c r="AX32" s="625" t="s">
        <v>318</v>
      </c>
      <c r="AY32" s="626"/>
      <c r="AZ32" s="626"/>
      <c r="BA32" s="626"/>
      <c r="BB32" s="626"/>
      <c r="BC32" s="626"/>
      <c r="BD32" s="626"/>
      <c r="BE32" s="626"/>
      <c r="BF32" s="627"/>
      <c r="BG32" s="702">
        <v>99.1</v>
      </c>
      <c r="BH32" s="639"/>
      <c r="BI32" s="639"/>
      <c r="BJ32" s="639"/>
      <c r="BK32" s="639"/>
      <c r="BL32" s="639"/>
      <c r="BM32" s="632">
        <v>96.4</v>
      </c>
      <c r="BN32" s="694"/>
      <c r="BO32" s="694"/>
      <c r="BP32" s="694"/>
      <c r="BQ32" s="666"/>
      <c r="BR32" s="702">
        <v>99.3</v>
      </c>
      <c r="BS32" s="639"/>
      <c r="BT32" s="639"/>
      <c r="BU32" s="639"/>
      <c r="BV32" s="639"/>
      <c r="BW32" s="639"/>
      <c r="BX32" s="632">
        <v>96.2</v>
      </c>
      <c r="BY32" s="694"/>
      <c r="BZ32" s="694"/>
      <c r="CA32" s="694"/>
      <c r="CB32" s="666"/>
      <c r="CD32" s="719"/>
      <c r="CE32" s="720"/>
      <c r="CF32" s="670" t="s">
        <v>319</v>
      </c>
      <c r="CG32" s="667"/>
      <c r="CH32" s="667"/>
      <c r="CI32" s="667"/>
      <c r="CJ32" s="667"/>
      <c r="CK32" s="667"/>
      <c r="CL32" s="667"/>
      <c r="CM32" s="667"/>
      <c r="CN32" s="667"/>
      <c r="CO32" s="667"/>
      <c r="CP32" s="667"/>
      <c r="CQ32" s="668"/>
      <c r="CR32" s="628">
        <v>1216</v>
      </c>
      <c r="CS32" s="629"/>
      <c r="CT32" s="629"/>
      <c r="CU32" s="629"/>
      <c r="CV32" s="629"/>
      <c r="CW32" s="629"/>
      <c r="CX32" s="629"/>
      <c r="CY32" s="630"/>
      <c r="CZ32" s="631">
        <v>0</v>
      </c>
      <c r="DA32" s="641"/>
      <c r="DB32" s="641"/>
      <c r="DC32" s="642"/>
      <c r="DD32" s="634">
        <v>1216</v>
      </c>
      <c r="DE32" s="629"/>
      <c r="DF32" s="629"/>
      <c r="DG32" s="629"/>
      <c r="DH32" s="629"/>
      <c r="DI32" s="629"/>
      <c r="DJ32" s="629"/>
      <c r="DK32" s="630"/>
      <c r="DL32" s="634">
        <v>1216</v>
      </c>
      <c r="DM32" s="629"/>
      <c r="DN32" s="629"/>
      <c r="DO32" s="629"/>
      <c r="DP32" s="629"/>
      <c r="DQ32" s="629"/>
      <c r="DR32" s="629"/>
      <c r="DS32" s="629"/>
      <c r="DT32" s="629"/>
      <c r="DU32" s="629"/>
      <c r="DV32" s="630"/>
      <c r="DW32" s="631">
        <v>0</v>
      </c>
      <c r="DX32" s="641"/>
      <c r="DY32" s="641"/>
      <c r="DZ32" s="641"/>
      <c r="EA32" s="641"/>
      <c r="EB32" s="641"/>
      <c r="EC32" s="662"/>
    </row>
    <row r="33" spans="2:133" ht="11.25" customHeight="1" x14ac:dyDescent="0.15">
      <c r="B33" s="691" t="s">
        <v>320</v>
      </c>
      <c r="C33" s="692"/>
      <c r="D33" s="692"/>
      <c r="E33" s="692"/>
      <c r="F33" s="692"/>
      <c r="G33" s="692"/>
      <c r="H33" s="692"/>
      <c r="I33" s="692"/>
      <c r="J33" s="692"/>
      <c r="K33" s="692"/>
      <c r="L33" s="692"/>
      <c r="M33" s="692"/>
      <c r="N33" s="692"/>
      <c r="O33" s="692"/>
      <c r="P33" s="692"/>
      <c r="Q33" s="693"/>
      <c r="R33" s="628">
        <v>78915</v>
      </c>
      <c r="S33" s="629"/>
      <c r="T33" s="629"/>
      <c r="U33" s="629"/>
      <c r="V33" s="629"/>
      <c r="W33" s="629"/>
      <c r="X33" s="629"/>
      <c r="Y33" s="630"/>
      <c r="Z33" s="655">
        <v>0.2</v>
      </c>
      <c r="AA33" s="655"/>
      <c r="AB33" s="655"/>
      <c r="AC33" s="655"/>
      <c r="AD33" s="656">
        <v>78915</v>
      </c>
      <c r="AE33" s="656"/>
      <c r="AF33" s="656"/>
      <c r="AG33" s="656"/>
      <c r="AH33" s="656"/>
      <c r="AI33" s="656"/>
      <c r="AJ33" s="656"/>
      <c r="AK33" s="656"/>
      <c r="AL33" s="631">
        <v>0.4</v>
      </c>
      <c r="AM33" s="632"/>
      <c r="AN33" s="632"/>
      <c r="AO33" s="657"/>
      <c r="AP33" s="707"/>
      <c r="AQ33" s="708"/>
      <c r="AR33" s="708"/>
      <c r="AS33" s="708"/>
      <c r="AT33" s="711"/>
      <c r="AU33" s="362"/>
      <c r="AV33" s="362"/>
      <c r="AW33" s="362"/>
      <c r="AX33" s="605" t="s">
        <v>321</v>
      </c>
      <c r="AY33" s="606"/>
      <c r="AZ33" s="606"/>
      <c r="BA33" s="606"/>
      <c r="BB33" s="606"/>
      <c r="BC33" s="606"/>
      <c r="BD33" s="606"/>
      <c r="BE33" s="606"/>
      <c r="BF33" s="607"/>
      <c r="BG33" s="690">
        <v>98.9</v>
      </c>
      <c r="BH33" s="609"/>
      <c r="BI33" s="609"/>
      <c r="BJ33" s="609"/>
      <c r="BK33" s="609"/>
      <c r="BL33" s="609"/>
      <c r="BM33" s="647">
        <v>94.1</v>
      </c>
      <c r="BN33" s="609"/>
      <c r="BO33" s="609"/>
      <c r="BP33" s="609"/>
      <c r="BQ33" s="658"/>
      <c r="BR33" s="690">
        <v>98.7</v>
      </c>
      <c r="BS33" s="609"/>
      <c r="BT33" s="609"/>
      <c r="BU33" s="609"/>
      <c r="BV33" s="609"/>
      <c r="BW33" s="609"/>
      <c r="BX33" s="647">
        <v>94</v>
      </c>
      <c r="BY33" s="609"/>
      <c r="BZ33" s="609"/>
      <c r="CA33" s="609"/>
      <c r="CB33" s="658"/>
      <c r="CD33" s="670" t="s">
        <v>322</v>
      </c>
      <c r="CE33" s="667"/>
      <c r="CF33" s="667"/>
      <c r="CG33" s="667"/>
      <c r="CH33" s="667"/>
      <c r="CI33" s="667"/>
      <c r="CJ33" s="667"/>
      <c r="CK33" s="667"/>
      <c r="CL33" s="667"/>
      <c r="CM33" s="667"/>
      <c r="CN33" s="667"/>
      <c r="CO33" s="667"/>
      <c r="CP33" s="667"/>
      <c r="CQ33" s="668"/>
      <c r="CR33" s="628">
        <v>19893012</v>
      </c>
      <c r="CS33" s="639"/>
      <c r="CT33" s="639"/>
      <c r="CU33" s="639"/>
      <c r="CV33" s="639"/>
      <c r="CW33" s="639"/>
      <c r="CX33" s="639"/>
      <c r="CY33" s="640"/>
      <c r="CZ33" s="631">
        <v>49.7</v>
      </c>
      <c r="DA33" s="641"/>
      <c r="DB33" s="641"/>
      <c r="DC33" s="642"/>
      <c r="DD33" s="634">
        <v>13927197</v>
      </c>
      <c r="DE33" s="639"/>
      <c r="DF33" s="639"/>
      <c r="DG33" s="639"/>
      <c r="DH33" s="639"/>
      <c r="DI33" s="639"/>
      <c r="DJ33" s="639"/>
      <c r="DK33" s="640"/>
      <c r="DL33" s="634">
        <v>8634607</v>
      </c>
      <c r="DM33" s="639"/>
      <c r="DN33" s="639"/>
      <c r="DO33" s="639"/>
      <c r="DP33" s="639"/>
      <c r="DQ33" s="639"/>
      <c r="DR33" s="639"/>
      <c r="DS33" s="639"/>
      <c r="DT33" s="639"/>
      <c r="DU33" s="639"/>
      <c r="DV33" s="640"/>
      <c r="DW33" s="631">
        <v>46.7</v>
      </c>
      <c r="DX33" s="641"/>
      <c r="DY33" s="641"/>
      <c r="DZ33" s="641"/>
      <c r="EA33" s="641"/>
      <c r="EB33" s="641"/>
      <c r="EC33" s="662"/>
    </row>
    <row r="34" spans="2:133" ht="11.25" customHeight="1" x14ac:dyDescent="0.15">
      <c r="B34" s="625" t="s">
        <v>323</v>
      </c>
      <c r="C34" s="626"/>
      <c r="D34" s="626"/>
      <c r="E34" s="626"/>
      <c r="F34" s="626"/>
      <c r="G34" s="626"/>
      <c r="H34" s="626"/>
      <c r="I34" s="626"/>
      <c r="J34" s="626"/>
      <c r="K34" s="626"/>
      <c r="L34" s="626"/>
      <c r="M34" s="626"/>
      <c r="N34" s="626"/>
      <c r="O34" s="626"/>
      <c r="P34" s="626"/>
      <c r="Q34" s="627"/>
      <c r="R34" s="628">
        <v>2929020</v>
      </c>
      <c r="S34" s="629"/>
      <c r="T34" s="629"/>
      <c r="U34" s="629"/>
      <c r="V34" s="629"/>
      <c r="W34" s="629"/>
      <c r="X34" s="629"/>
      <c r="Y34" s="630"/>
      <c r="Z34" s="655">
        <v>7.2</v>
      </c>
      <c r="AA34" s="655"/>
      <c r="AB34" s="655"/>
      <c r="AC34" s="655"/>
      <c r="AD34" s="656" t="s">
        <v>127</v>
      </c>
      <c r="AE34" s="656"/>
      <c r="AF34" s="656"/>
      <c r="AG34" s="656"/>
      <c r="AH34" s="656"/>
      <c r="AI34" s="656"/>
      <c r="AJ34" s="656"/>
      <c r="AK34" s="656"/>
      <c r="AL34" s="631" t="s">
        <v>127</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324</v>
      </c>
      <c r="CE34" s="667"/>
      <c r="CF34" s="667"/>
      <c r="CG34" s="667"/>
      <c r="CH34" s="667"/>
      <c r="CI34" s="667"/>
      <c r="CJ34" s="667"/>
      <c r="CK34" s="667"/>
      <c r="CL34" s="667"/>
      <c r="CM34" s="667"/>
      <c r="CN34" s="667"/>
      <c r="CO34" s="667"/>
      <c r="CP34" s="667"/>
      <c r="CQ34" s="668"/>
      <c r="CR34" s="628">
        <v>4008827</v>
      </c>
      <c r="CS34" s="629"/>
      <c r="CT34" s="629"/>
      <c r="CU34" s="629"/>
      <c r="CV34" s="629"/>
      <c r="CW34" s="629"/>
      <c r="CX34" s="629"/>
      <c r="CY34" s="630"/>
      <c r="CZ34" s="631">
        <v>10</v>
      </c>
      <c r="DA34" s="641"/>
      <c r="DB34" s="641"/>
      <c r="DC34" s="642"/>
      <c r="DD34" s="634">
        <v>3042036</v>
      </c>
      <c r="DE34" s="629"/>
      <c r="DF34" s="629"/>
      <c r="DG34" s="629"/>
      <c r="DH34" s="629"/>
      <c r="DI34" s="629"/>
      <c r="DJ34" s="629"/>
      <c r="DK34" s="630"/>
      <c r="DL34" s="634">
        <v>2147047</v>
      </c>
      <c r="DM34" s="629"/>
      <c r="DN34" s="629"/>
      <c r="DO34" s="629"/>
      <c r="DP34" s="629"/>
      <c r="DQ34" s="629"/>
      <c r="DR34" s="629"/>
      <c r="DS34" s="629"/>
      <c r="DT34" s="629"/>
      <c r="DU34" s="629"/>
      <c r="DV34" s="630"/>
      <c r="DW34" s="631">
        <v>11.6</v>
      </c>
      <c r="DX34" s="641"/>
      <c r="DY34" s="641"/>
      <c r="DZ34" s="641"/>
      <c r="EA34" s="641"/>
      <c r="EB34" s="641"/>
      <c r="EC34" s="662"/>
    </row>
    <row r="35" spans="2:133" ht="11.25" customHeight="1" x14ac:dyDescent="0.15">
      <c r="B35" s="625" t="s">
        <v>325</v>
      </c>
      <c r="C35" s="626"/>
      <c r="D35" s="626"/>
      <c r="E35" s="626"/>
      <c r="F35" s="626"/>
      <c r="G35" s="626"/>
      <c r="H35" s="626"/>
      <c r="I35" s="626"/>
      <c r="J35" s="626"/>
      <c r="K35" s="626"/>
      <c r="L35" s="626"/>
      <c r="M35" s="626"/>
      <c r="N35" s="626"/>
      <c r="O35" s="626"/>
      <c r="P35" s="626"/>
      <c r="Q35" s="627"/>
      <c r="R35" s="628">
        <v>45151</v>
      </c>
      <c r="S35" s="629"/>
      <c r="T35" s="629"/>
      <c r="U35" s="629"/>
      <c r="V35" s="629"/>
      <c r="W35" s="629"/>
      <c r="X35" s="629"/>
      <c r="Y35" s="630"/>
      <c r="Z35" s="655">
        <v>0.1</v>
      </c>
      <c r="AA35" s="655"/>
      <c r="AB35" s="655"/>
      <c r="AC35" s="655"/>
      <c r="AD35" s="656">
        <v>14851</v>
      </c>
      <c r="AE35" s="656"/>
      <c r="AF35" s="656"/>
      <c r="AG35" s="656"/>
      <c r="AH35" s="656"/>
      <c r="AI35" s="656"/>
      <c r="AJ35" s="656"/>
      <c r="AK35" s="656"/>
      <c r="AL35" s="631">
        <v>0.1</v>
      </c>
      <c r="AM35" s="632"/>
      <c r="AN35" s="632"/>
      <c r="AO35" s="657"/>
      <c r="AP35" s="218"/>
      <c r="AQ35" s="687" t="s">
        <v>326</v>
      </c>
      <c r="AR35" s="688"/>
      <c r="AS35" s="688"/>
      <c r="AT35" s="688"/>
      <c r="AU35" s="688"/>
      <c r="AV35" s="688"/>
      <c r="AW35" s="688"/>
      <c r="AX35" s="688"/>
      <c r="AY35" s="688"/>
      <c r="AZ35" s="688"/>
      <c r="BA35" s="688"/>
      <c r="BB35" s="688"/>
      <c r="BC35" s="688"/>
      <c r="BD35" s="688"/>
      <c r="BE35" s="688"/>
      <c r="BF35" s="689"/>
      <c r="BG35" s="687" t="s">
        <v>327</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328</v>
      </c>
      <c r="CE35" s="667"/>
      <c r="CF35" s="667"/>
      <c r="CG35" s="667"/>
      <c r="CH35" s="667"/>
      <c r="CI35" s="667"/>
      <c r="CJ35" s="667"/>
      <c r="CK35" s="667"/>
      <c r="CL35" s="667"/>
      <c r="CM35" s="667"/>
      <c r="CN35" s="667"/>
      <c r="CO35" s="667"/>
      <c r="CP35" s="667"/>
      <c r="CQ35" s="668"/>
      <c r="CR35" s="628">
        <v>1074966</v>
      </c>
      <c r="CS35" s="639"/>
      <c r="CT35" s="639"/>
      <c r="CU35" s="639"/>
      <c r="CV35" s="639"/>
      <c r="CW35" s="639"/>
      <c r="CX35" s="639"/>
      <c r="CY35" s="640"/>
      <c r="CZ35" s="631">
        <v>2.7</v>
      </c>
      <c r="DA35" s="641"/>
      <c r="DB35" s="641"/>
      <c r="DC35" s="642"/>
      <c r="DD35" s="634">
        <v>915877</v>
      </c>
      <c r="DE35" s="639"/>
      <c r="DF35" s="639"/>
      <c r="DG35" s="639"/>
      <c r="DH35" s="639"/>
      <c r="DI35" s="639"/>
      <c r="DJ35" s="639"/>
      <c r="DK35" s="640"/>
      <c r="DL35" s="634">
        <v>438310</v>
      </c>
      <c r="DM35" s="639"/>
      <c r="DN35" s="639"/>
      <c r="DO35" s="639"/>
      <c r="DP35" s="639"/>
      <c r="DQ35" s="639"/>
      <c r="DR35" s="639"/>
      <c r="DS35" s="639"/>
      <c r="DT35" s="639"/>
      <c r="DU35" s="639"/>
      <c r="DV35" s="640"/>
      <c r="DW35" s="631">
        <v>2.4</v>
      </c>
      <c r="DX35" s="641"/>
      <c r="DY35" s="641"/>
      <c r="DZ35" s="641"/>
      <c r="EA35" s="641"/>
      <c r="EB35" s="641"/>
      <c r="EC35" s="662"/>
    </row>
    <row r="36" spans="2:133" ht="11.25" customHeight="1" x14ac:dyDescent="0.15">
      <c r="B36" s="625" t="s">
        <v>329</v>
      </c>
      <c r="C36" s="626"/>
      <c r="D36" s="626"/>
      <c r="E36" s="626"/>
      <c r="F36" s="626"/>
      <c r="G36" s="626"/>
      <c r="H36" s="626"/>
      <c r="I36" s="626"/>
      <c r="J36" s="626"/>
      <c r="K36" s="626"/>
      <c r="L36" s="626"/>
      <c r="M36" s="626"/>
      <c r="N36" s="626"/>
      <c r="O36" s="626"/>
      <c r="P36" s="626"/>
      <c r="Q36" s="627"/>
      <c r="R36" s="628">
        <v>263954</v>
      </c>
      <c r="S36" s="629"/>
      <c r="T36" s="629"/>
      <c r="U36" s="629"/>
      <c r="V36" s="629"/>
      <c r="W36" s="629"/>
      <c r="X36" s="629"/>
      <c r="Y36" s="630"/>
      <c r="Z36" s="655">
        <v>0.6</v>
      </c>
      <c r="AA36" s="655"/>
      <c r="AB36" s="655"/>
      <c r="AC36" s="655"/>
      <c r="AD36" s="656" t="s">
        <v>127</v>
      </c>
      <c r="AE36" s="656"/>
      <c r="AF36" s="656"/>
      <c r="AG36" s="656"/>
      <c r="AH36" s="656"/>
      <c r="AI36" s="656"/>
      <c r="AJ36" s="656"/>
      <c r="AK36" s="656"/>
      <c r="AL36" s="631" t="s">
        <v>127</v>
      </c>
      <c r="AM36" s="632"/>
      <c r="AN36" s="632"/>
      <c r="AO36" s="657"/>
      <c r="AP36" s="218"/>
      <c r="AQ36" s="678" t="s">
        <v>330</v>
      </c>
      <c r="AR36" s="679"/>
      <c r="AS36" s="679"/>
      <c r="AT36" s="679"/>
      <c r="AU36" s="679"/>
      <c r="AV36" s="679"/>
      <c r="AW36" s="679"/>
      <c r="AX36" s="679"/>
      <c r="AY36" s="680"/>
      <c r="AZ36" s="681">
        <v>5449606</v>
      </c>
      <c r="BA36" s="682"/>
      <c r="BB36" s="682"/>
      <c r="BC36" s="682"/>
      <c r="BD36" s="682"/>
      <c r="BE36" s="682"/>
      <c r="BF36" s="683"/>
      <c r="BG36" s="684" t="s">
        <v>331</v>
      </c>
      <c r="BH36" s="685"/>
      <c r="BI36" s="685"/>
      <c r="BJ36" s="685"/>
      <c r="BK36" s="685"/>
      <c r="BL36" s="685"/>
      <c r="BM36" s="685"/>
      <c r="BN36" s="685"/>
      <c r="BO36" s="685"/>
      <c r="BP36" s="685"/>
      <c r="BQ36" s="685"/>
      <c r="BR36" s="685"/>
      <c r="BS36" s="685"/>
      <c r="BT36" s="685"/>
      <c r="BU36" s="686"/>
      <c r="BV36" s="681">
        <v>153563</v>
      </c>
      <c r="BW36" s="682"/>
      <c r="BX36" s="682"/>
      <c r="BY36" s="682"/>
      <c r="BZ36" s="682"/>
      <c r="CA36" s="682"/>
      <c r="CB36" s="683"/>
      <c r="CD36" s="670" t="s">
        <v>332</v>
      </c>
      <c r="CE36" s="667"/>
      <c r="CF36" s="667"/>
      <c r="CG36" s="667"/>
      <c r="CH36" s="667"/>
      <c r="CI36" s="667"/>
      <c r="CJ36" s="667"/>
      <c r="CK36" s="667"/>
      <c r="CL36" s="667"/>
      <c r="CM36" s="667"/>
      <c r="CN36" s="667"/>
      <c r="CO36" s="667"/>
      <c r="CP36" s="667"/>
      <c r="CQ36" s="668"/>
      <c r="CR36" s="628">
        <v>7239956</v>
      </c>
      <c r="CS36" s="629"/>
      <c r="CT36" s="629"/>
      <c r="CU36" s="629"/>
      <c r="CV36" s="629"/>
      <c r="CW36" s="629"/>
      <c r="CX36" s="629"/>
      <c r="CY36" s="630"/>
      <c r="CZ36" s="631">
        <v>18.100000000000001</v>
      </c>
      <c r="DA36" s="641"/>
      <c r="DB36" s="641"/>
      <c r="DC36" s="642"/>
      <c r="DD36" s="634">
        <v>5765343</v>
      </c>
      <c r="DE36" s="629"/>
      <c r="DF36" s="629"/>
      <c r="DG36" s="629"/>
      <c r="DH36" s="629"/>
      <c r="DI36" s="629"/>
      <c r="DJ36" s="629"/>
      <c r="DK36" s="630"/>
      <c r="DL36" s="634">
        <v>4290580</v>
      </c>
      <c r="DM36" s="629"/>
      <c r="DN36" s="629"/>
      <c r="DO36" s="629"/>
      <c r="DP36" s="629"/>
      <c r="DQ36" s="629"/>
      <c r="DR36" s="629"/>
      <c r="DS36" s="629"/>
      <c r="DT36" s="629"/>
      <c r="DU36" s="629"/>
      <c r="DV36" s="630"/>
      <c r="DW36" s="631">
        <v>23.2</v>
      </c>
      <c r="DX36" s="641"/>
      <c r="DY36" s="641"/>
      <c r="DZ36" s="641"/>
      <c r="EA36" s="641"/>
      <c r="EB36" s="641"/>
      <c r="EC36" s="662"/>
    </row>
    <row r="37" spans="2:133" ht="11.25" customHeight="1" x14ac:dyDescent="0.15">
      <c r="B37" s="625" t="s">
        <v>333</v>
      </c>
      <c r="C37" s="626"/>
      <c r="D37" s="626"/>
      <c r="E37" s="626"/>
      <c r="F37" s="626"/>
      <c r="G37" s="626"/>
      <c r="H37" s="626"/>
      <c r="I37" s="626"/>
      <c r="J37" s="626"/>
      <c r="K37" s="626"/>
      <c r="L37" s="626"/>
      <c r="M37" s="626"/>
      <c r="N37" s="626"/>
      <c r="O37" s="626"/>
      <c r="P37" s="626"/>
      <c r="Q37" s="627"/>
      <c r="R37" s="628">
        <v>1998601</v>
      </c>
      <c r="S37" s="629"/>
      <c r="T37" s="629"/>
      <c r="U37" s="629"/>
      <c r="V37" s="629"/>
      <c r="W37" s="629"/>
      <c r="X37" s="629"/>
      <c r="Y37" s="630"/>
      <c r="Z37" s="655">
        <v>4.9000000000000004</v>
      </c>
      <c r="AA37" s="655"/>
      <c r="AB37" s="655"/>
      <c r="AC37" s="655"/>
      <c r="AD37" s="656" t="s">
        <v>127</v>
      </c>
      <c r="AE37" s="656"/>
      <c r="AF37" s="656"/>
      <c r="AG37" s="656"/>
      <c r="AH37" s="656"/>
      <c r="AI37" s="656"/>
      <c r="AJ37" s="656"/>
      <c r="AK37" s="656"/>
      <c r="AL37" s="631" t="s">
        <v>127</v>
      </c>
      <c r="AM37" s="632"/>
      <c r="AN37" s="632"/>
      <c r="AO37" s="657"/>
      <c r="AQ37" s="663" t="s">
        <v>334</v>
      </c>
      <c r="AR37" s="664"/>
      <c r="AS37" s="664"/>
      <c r="AT37" s="664"/>
      <c r="AU37" s="664"/>
      <c r="AV37" s="664"/>
      <c r="AW37" s="664"/>
      <c r="AX37" s="664"/>
      <c r="AY37" s="665"/>
      <c r="AZ37" s="628">
        <v>1931936</v>
      </c>
      <c r="BA37" s="629"/>
      <c r="BB37" s="629"/>
      <c r="BC37" s="629"/>
      <c r="BD37" s="639"/>
      <c r="BE37" s="639"/>
      <c r="BF37" s="666"/>
      <c r="BG37" s="670" t="s">
        <v>335</v>
      </c>
      <c r="BH37" s="667"/>
      <c r="BI37" s="667"/>
      <c r="BJ37" s="667"/>
      <c r="BK37" s="667"/>
      <c r="BL37" s="667"/>
      <c r="BM37" s="667"/>
      <c r="BN37" s="667"/>
      <c r="BO37" s="667"/>
      <c r="BP37" s="667"/>
      <c r="BQ37" s="667"/>
      <c r="BR37" s="667"/>
      <c r="BS37" s="667"/>
      <c r="BT37" s="667"/>
      <c r="BU37" s="668"/>
      <c r="BV37" s="628">
        <v>209222</v>
      </c>
      <c r="BW37" s="629"/>
      <c r="BX37" s="629"/>
      <c r="BY37" s="629"/>
      <c r="BZ37" s="629"/>
      <c r="CA37" s="629"/>
      <c r="CB37" s="669"/>
      <c r="CD37" s="670" t="s">
        <v>336</v>
      </c>
      <c r="CE37" s="667"/>
      <c r="CF37" s="667"/>
      <c r="CG37" s="667"/>
      <c r="CH37" s="667"/>
      <c r="CI37" s="667"/>
      <c r="CJ37" s="667"/>
      <c r="CK37" s="667"/>
      <c r="CL37" s="667"/>
      <c r="CM37" s="667"/>
      <c r="CN37" s="667"/>
      <c r="CO37" s="667"/>
      <c r="CP37" s="667"/>
      <c r="CQ37" s="668"/>
      <c r="CR37" s="628">
        <v>3160511</v>
      </c>
      <c r="CS37" s="639"/>
      <c r="CT37" s="639"/>
      <c r="CU37" s="639"/>
      <c r="CV37" s="639"/>
      <c r="CW37" s="639"/>
      <c r="CX37" s="639"/>
      <c r="CY37" s="640"/>
      <c r="CZ37" s="631">
        <v>7.9</v>
      </c>
      <c r="DA37" s="641"/>
      <c r="DB37" s="641"/>
      <c r="DC37" s="642"/>
      <c r="DD37" s="634">
        <v>2207396</v>
      </c>
      <c r="DE37" s="639"/>
      <c r="DF37" s="639"/>
      <c r="DG37" s="639"/>
      <c r="DH37" s="639"/>
      <c r="DI37" s="639"/>
      <c r="DJ37" s="639"/>
      <c r="DK37" s="640"/>
      <c r="DL37" s="634">
        <v>1981195</v>
      </c>
      <c r="DM37" s="639"/>
      <c r="DN37" s="639"/>
      <c r="DO37" s="639"/>
      <c r="DP37" s="639"/>
      <c r="DQ37" s="639"/>
      <c r="DR37" s="639"/>
      <c r="DS37" s="639"/>
      <c r="DT37" s="639"/>
      <c r="DU37" s="639"/>
      <c r="DV37" s="640"/>
      <c r="DW37" s="631">
        <v>10.7</v>
      </c>
      <c r="DX37" s="641"/>
      <c r="DY37" s="641"/>
      <c r="DZ37" s="641"/>
      <c r="EA37" s="641"/>
      <c r="EB37" s="641"/>
      <c r="EC37" s="662"/>
    </row>
    <row r="38" spans="2:133" ht="11.25" customHeight="1" x14ac:dyDescent="0.15">
      <c r="B38" s="625" t="s">
        <v>337</v>
      </c>
      <c r="C38" s="626"/>
      <c r="D38" s="626"/>
      <c r="E38" s="626"/>
      <c r="F38" s="626"/>
      <c r="G38" s="626"/>
      <c r="H38" s="626"/>
      <c r="I38" s="626"/>
      <c r="J38" s="626"/>
      <c r="K38" s="626"/>
      <c r="L38" s="626"/>
      <c r="M38" s="626"/>
      <c r="N38" s="626"/>
      <c r="O38" s="626"/>
      <c r="P38" s="626"/>
      <c r="Q38" s="627"/>
      <c r="R38" s="628">
        <v>380866</v>
      </c>
      <c r="S38" s="629"/>
      <c r="T38" s="629"/>
      <c r="U38" s="629"/>
      <c r="V38" s="629"/>
      <c r="W38" s="629"/>
      <c r="X38" s="629"/>
      <c r="Y38" s="630"/>
      <c r="Z38" s="655">
        <v>0.9</v>
      </c>
      <c r="AA38" s="655"/>
      <c r="AB38" s="655"/>
      <c r="AC38" s="655"/>
      <c r="AD38" s="656" t="s">
        <v>127</v>
      </c>
      <c r="AE38" s="656"/>
      <c r="AF38" s="656"/>
      <c r="AG38" s="656"/>
      <c r="AH38" s="656"/>
      <c r="AI38" s="656"/>
      <c r="AJ38" s="656"/>
      <c r="AK38" s="656"/>
      <c r="AL38" s="631" t="s">
        <v>127</v>
      </c>
      <c r="AM38" s="632"/>
      <c r="AN38" s="632"/>
      <c r="AO38" s="657"/>
      <c r="AQ38" s="663" t="s">
        <v>338</v>
      </c>
      <c r="AR38" s="664"/>
      <c r="AS38" s="664"/>
      <c r="AT38" s="664"/>
      <c r="AU38" s="664"/>
      <c r="AV38" s="664"/>
      <c r="AW38" s="664"/>
      <c r="AX38" s="664"/>
      <c r="AY38" s="665"/>
      <c r="AZ38" s="628">
        <v>702670</v>
      </c>
      <c r="BA38" s="629"/>
      <c r="BB38" s="629"/>
      <c r="BC38" s="629"/>
      <c r="BD38" s="639"/>
      <c r="BE38" s="639"/>
      <c r="BF38" s="666"/>
      <c r="BG38" s="670" t="s">
        <v>339</v>
      </c>
      <c r="BH38" s="667"/>
      <c r="BI38" s="667"/>
      <c r="BJ38" s="667"/>
      <c r="BK38" s="667"/>
      <c r="BL38" s="667"/>
      <c r="BM38" s="667"/>
      <c r="BN38" s="667"/>
      <c r="BO38" s="667"/>
      <c r="BP38" s="667"/>
      <c r="BQ38" s="667"/>
      <c r="BR38" s="667"/>
      <c r="BS38" s="667"/>
      <c r="BT38" s="667"/>
      <c r="BU38" s="668"/>
      <c r="BV38" s="628">
        <v>7997</v>
      </c>
      <c r="BW38" s="629"/>
      <c r="BX38" s="629"/>
      <c r="BY38" s="629"/>
      <c r="BZ38" s="629"/>
      <c r="CA38" s="629"/>
      <c r="CB38" s="669"/>
      <c r="CD38" s="670" t="s">
        <v>340</v>
      </c>
      <c r="CE38" s="667"/>
      <c r="CF38" s="667"/>
      <c r="CG38" s="667"/>
      <c r="CH38" s="667"/>
      <c r="CI38" s="667"/>
      <c r="CJ38" s="667"/>
      <c r="CK38" s="667"/>
      <c r="CL38" s="667"/>
      <c r="CM38" s="667"/>
      <c r="CN38" s="667"/>
      <c r="CO38" s="667"/>
      <c r="CP38" s="667"/>
      <c r="CQ38" s="668"/>
      <c r="CR38" s="628">
        <v>2419610</v>
      </c>
      <c r="CS38" s="629"/>
      <c r="CT38" s="629"/>
      <c r="CU38" s="629"/>
      <c r="CV38" s="629"/>
      <c r="CW38" s="629"/>
      <c r="CX38" s="629"/>
      <c r="CY38" s="630"/>
      <c r="CZ38" s="631">
        <v>6</v>
      </c>
      <c r="DA38" s="641"/>
      <c r="DB38" s="641"/>
      <c r="DC38" s="642"/>
      <c r="DD38" s="634">
        <v>1841944</v>
      </c>
      <c r="DE38" s="629"/>
      <c r="DF38" s="629"/>
      <c r="DG38" s="629"/>
      <c r="DH38" s="629"/>
      <c r="DI38" s="629"/>
      <c r="DJ38" s="629"/>
      <c r="DK38" s="630"/>
      <c r="DL38" s="634">
        <v>1758670</v>
      </c>
      <c r="DM38" s="629"/>
      <c r="DN38" s="629"/>
      <c r="DO38" s="629"/>
      <c r="DP38" s="629"/>
      <c r="DQ38" s="629"/>
      <c r="DR38" s="629"/>
      <c r="DS38" s="629"/>
      <c r="DT38" s="629"/>
      <c r="DU38" s="629"/>
      <c r="DV38" s="630"/>
      <c r="DW38" s="631">
        <v>9.5</v>
      </c>
      <c r="DX38" s="641"/>
      <c r="DY38" s="641"/>
      <c r="DZ38" s="641"/>
      <c r="EA38" s="641"/>
      <c r="EB38" s="641"/>
      <c r="EC38" s="662"/>
    </row>
    <row r="39" spans="2:133" ht="11.25" customHeight="1" x14ac:dyDescent="0.15">
      <c r="B39" s="625" t="s">
        <v>341</v>
      </c>
      <c r="C39" s="626"/>
      <c r="D39" s="626"/>
      <c r="E39" s="626"/>
      <c r="F39" s="626"/>
      <c r="G39" s="626"/>
      <c r="H39" s="626"/>
      <c r="I39" s="626"/>
      <c r="J39" s="626"/>
      <c r="K39" s="626"/>
      <c r="L39" s="626"/>
      <c r="M39" s="626"/>
      <c r="N39" s="626"/>
      <c r="O39" s="626"/>
      <c r="P39" s="626"/>
      <c r="Q39" s="627"/>
      <c r="R39" s="628">
        <v>2442250</v>
      </c>
      <c r="S39" s="629"/>
      <c r="T39" s="629"/>
      <c r="U39" s="629"/>
      <c r="V39" s="629"/>
      <c r="W39" s="629"/>
      <c r="X39" s="629"/>
      <c r="Y39" s="630"/>
      <c r="Z39" s="655">
        <v>6</v>
      </c>
      <c r="AA39" s="655"/>
      <c r="AB39" s="655"/>
      <c r="AC39" s="655"/>
      <c r="AD39" s="656">
        <v>19</v>
      </c>
      <c r="AE39" s="656"/>
      <c r="AF39" s="656"/>
      <c r="AG39" s="656"/>
      <c r="AH39" s="656"/>
      <c r="AI39" s="656"/>
      <c r="AJ39" s="656"/>
      <c r="AK39" s="656"/>
      <c r="AL39" s="631">
        <v>0</v>
      </c>
      <c r="AM39" s="632"/>
      <c r="AN39" s="632"/>
      <c r="AO39" s="657"/>
      <c r="AQ39" s="663" t="s">
        <v>342</v>
      </c>
      <c r="AR39" s="664"/>
      <c r="AS39" s="664"/>
      <c r="AT39" s="664"/>
      <c r="AU39" s="664"/>
      <c r="AV39" s="664"/>
      <c r="AW39" s="664"/>
      <c r="AX39" s="664"/>
      <c r="AY39" s="665"/>
      <c r="AZ39" s="628">
        <v>395390</v>
      </c>
      <c r="BA39" s="629"/>
      <c r="BB39" s="629"/>
      <c r="BC39" s="629"/>
      <c r="BD39" s="639"/>
      <c r="BE39" s="639"/>
      <c r="BF39" s="666"/>
      <c r="BG39" s="670" t="s">
        <v>343</v>
      </c>
      <c r="BH39" s="667"/>
      <c r="BI39" s="667"/>
      <c r="BJ39" s="667"/>
      <c r="BK39" s="667"/>
      <c r="BL39" s="667"/>
      <c r="BM39" s="667"/>
      <c r="BN39" s="667"/>
      <c r="BO39" s="667"/>
      <c r="BP39" s="667"/>
      <c r="BQ39" s="667"/>
      <c r="BR39" s="667"/>
      <c r="BS39" s="667"/>
      <c r="BT39" s="667"/>
      <c r="BU39" s="668"/>
      <c r="BV39" s="628">
        <v>11908</v>
      </c>
      <c r="BW39" s="629"/>
      <c r="BX39" s="629"/>
      <c r="BY39" s="629"/>
      <c r="BZ39" s="629"/>
      <c r="CA39" s="629"/>
      <c r="CB39" s="669"/>
      <c r="CD39" s="670" t="s">
        <v>344</v>
      </c>
      <c r="CE39" s="667"/>
      <c r="CF39" s="667"/>
      <c r="CG39" s="667"/>
      <c r="CH39" s="667"/>
      <c r="CI39" s="667"/>
      <c r="CJ39" s="667"/>
      <c r="CK39" s="667"/>
      <c r="CL39" s="667"/>
      <c r="CM39" s="667"/>
      <c r="CN39" s="667"/>
      <c r="CO39" s="667"/>
      <c r="CP39" s="667"/>
      <c r="CQ39" s="668"/>
      <c r="CR39" s="628">
        <v>2692723</v>
      </c>
      <c r="CS39" s="639"/>
      <c r="CT39" s="639"/>
      <c r="CU39" s="639"/>
      <c r="CV39" s="639"/>
      <c r="CW39" s="639"/>
      <c r="CX39" s="639"/>
      <c r="CY39" s="640"/>
      <c r="CZ39" s="631">
        <v>6.7</v>
      </c>
      <c r="DA39" s="641"/>
      <c r="DB39" s="641"/>
      <c r="DC39" s="642"/>
      <c r="DD39" s="634">
        <v>2361997</v>
      </c>
      <c r="DE39" s="639"/>
      <c r="DF39" s="639"/>
      <c r="DG39" s="639"/>
      <c r="DH39" s="639"/>
      <c r="DI39" s="639"/>
      <c r="DJ39" s="639"/>
      <c r="DK39" s="640"/>
      <c r="DL39" s="634" t="s">
        <v>127</v>
      </c>
      <c r="DM39" s="639"/>
      <c r="DN39" s="639"/>
      <c r="DO39" s="639"/>
      <c r="DP39" s="639"/>
      <c r="DQ39" s="639"/>
      <c r="DR39" s="639"/>
      <c r="DS39" s="639"/>
      <c r="DT39" s="639"/>
      <c r="DU39" s="639"/>
      <c r="DV39" s="640"/>
      <c r="DW39" s="631" t="s">
        <v>127</v>
      </c>
      <c r="DX39" s="641"/>
      <c r="DY39" s="641"/>
      <c r="DZ39" s="641"/>
      <c r="EA39" s="641"/>
      <c r="EB39" s="641"/>
      <c r="EC39" s="662"/>
    </row>
    <row r="40" spans="2:133" ht="11.25" customHeight="1" x14ac:dyDescent="0.15">
      <c r="B40" s="625" t="s">
        <v>345</v>
      </c>
      <c r="C40" s="626"/>
      <c r="D40" s="626"/>
      <c r="E40" s="626"/>
      <c r="F40" s="626"/>
      <c r="G40" s="626"/>
      <c r="H40" s="626"/>
      <c r="I40" s="626"/>
      <c r="J40" s="626"/>
      <c r="K40" s="626"/>
      <c r="L40" s="626"/>
      <c r="M40" s="626"/>
      <c r="N40" s="626"/>
      <c r="O40" s="626"/>
      <c r="P40" s="626"/>
      <c r="Q40" s="627"/>
      <c r="R40" s="628">
        <v>3073958</v>
      </c>
      <c r="S40" s="629"/>
      <c r="T40" s="629"/>
      <c r="U40" s="629"/>
      <c r="V40" s="629"/>
      <c r="W40" s="629"/>
      <c r="X40" s="629"/>
      <c r="Y40" s="630"/>
      <c r="Z40" s="655">
        <v>7.5</v>
      </c>
      <c r="AA40" s="655"/>
      <c r="AB40" s="655"/>
      <c r="AC40" s="655"/>
      <c r="AD40" s="656" t="s">
        <v>127</v>
      </c>
      <c r="AE40" s="656"/>
      <c r="AF40" s="656"/>
      <c r="AG40" s="656"/>
      <c r="AH40" s="656"/>
      <c r="AI40" s="656"/>
      <c r="AJ40" s="656"/>
      <c r="AK40" s="656"/>
      <c r="AL40" s="631" t="s">
        <v>127</v>
      </c>
      <c r="AM40" s="632"/>
      <c r="AN40" s="632"/>
      <c r="AO40" s="657"/>
      <c r="AQ40" s="663" t="s">
        <v>346</v>
      </c>
      <c r="AR40" s="664"/>
      <c r="AS40" s="664"/>
      <c r="AT40" s="664"/>
      <c r="AU40" s="664"/>
      <c r="AV40" s="664"/>
      <c r="AW40" s="664"/>
      <c r="AX40" s="664"/>
      <c r="AY40" s="665"/>
      <c r="AZ40" s="628">
        <v>38957</v>
      </c>
      <c r="BA40" s="629"/>
      <c r="BB40" s="629"/>
      <c r="BC40" s="629"/>
      <c r="BD40" s="639"/>
      <c r="BE40" s="639"/>
      <c r="BF40" s="666"/>
      <c r="BG40" s="671" t="s">
        <v>347</v>
      </c>
      <c r="BH40" s="672"/>
      <c r="BI40" s="672"/>
      <c r="BJ40" s="672"/>
      <c r="BK40" s="672"/>
      <c r="BL40" s="363"/>
      <c r="BM40" s="667" t="s">
        <v>348</v>
      </c>
      <c r="BN40" s="667"/>
      <c r="BO40" s="667"/>
      <c r="BP40" s="667"/>
      <c r="BQ40" s="667"/>
      <c r="BR40" s="667"/>
      <c r="BS40" s="667"/>
      <c r="BT40" s="667"/>
      <c r="BU40" s="668"/>
      <c r="BV40" s="628">
        <v>98</v>
      </c>
      <c r="BW40" s="629"/>
      <c r="BX40" s="629"/>
      <c r="BY40" s="629"/>
      <c r="BZ40" s="629"/>
      <c r="CA40" s="629"/>
      <c r="CB40" s="669"/>
      <c r="CD40" s="670" t="s">
        <v>349</v>
      </c>
      <c r="CE40" s="667"/>
      <c r="CF40" s="667"/>
      <c r="CG40" s="667"/>
      <c r="CH40" s="667"/>
      <c r="CI40" s="667"/>
      <c r="CJ40" s="667"/>
      <c r="CK40" s="667"/>
      <c r="CL40" s="667"/>
      <c r="CM40" s="667"/>
      <c r="CN40" s="667"/>
      <c r="CO40" s="667"/>
      <c r="CP40" s="667"/>
      <c r="CQ40" s="668"/>
      <c r="CR40" s="628">
        <v>2456930</v>
      </c>
      <c r="CS40" s="629"/>
      <c r="CT40" s="629"/>
      <c r="CU40" s="629"/>
      <c r="CV40" s="629"/>
      <c r="CW40" s="629"/>
      <c r="CX40" s="629"/>
      <c r="CY40" s="630"/>
      <c r="CZ40" s="631">
        <v>6.1</v>
      </c>
      <c r="DA40" s="641"/>
      <c r="DB40" s="641"/>
      <c r="DC40" s="642"/>
      <c r="DD40" s="634" t="s">
        <v>127</v>
      </c>
      <c r="DE40" s="629"/>
      <c r="DF40" s="629"/>
      <c r="DG40" s="629"/>
      <c r="DH40" s="629"/>
      <c r="DI40" s="629"/>
      <c r="DJ40" s="629"/>
      <c r="DK40" s="630"/>
      <c r="DL40" s="634" t="s">
        <v>127</v>
      </c>
      <c r="DM40" s="629"/>
      <c r="DN40" s="629"/>
      <c r="DO40" s="629"/>
      <c r="DP40" s="629"/>
      <c r="DQ40" s="629"/>
      <c r="DR40" s="629"/>
      <c r="DS40" s="629"/>
      <c r="DT40" s="629"/>
      <c r="DU40" s="629"/>
      <c r="DV40" s="630"/>
      <c r="DW40" s="631" t="s">
        <v>127</v>
      </c>
      <c r="DX40" s="641"/>
      <c r="DY40" s="641"/>
      <c r="DZ40" s="641"/>
      <c r="EA40" s="641"/>
      <c r="EB40" s="641"/>
      <c r="EC40" s="662"/>
    </row>
    <row r="41" spans="2:133" ht="11.25" customHeight="1" x14ac:dyDescent="0.15">
      <c r="B41" s="625" t="s">
        <v>350</v>
      </c>
      <c r="C41" s="626"/>
      <c r="D41" s="626"/>
      <c r="E41" s="626"/>
      <c r="F41" s="626"/>
      <c r="G41" s="626"/>
      <c r="H41" s="626"/>
      <c r="I41" s="626"/>
      <c r="J41" s="626"/>
      <c r="K41" s="626"/>
      <c r="L41" s="626"/>
      <c r="M41" s="626"/>
      <c r="N41" s="626"/>
      <c r="O41" s="626"/>
      <c r="P41" s="626"/>
      <c r="Q41" s="627"/>
      <c r="R41" s="628" t="s">
        <v>127</v>
      </c>
      <c r="S41" s="629"/>
      <c r="T41" s="629"/>
      <c r="U41" s="629"/>
      <c r="V41" s="629"/>
      <c r="W41" s="629"/>
      <c r="X41" s="629"/>
      <c r="Y41" s="630"/>
      <c r="Z41" s="655" t="s">
        <v>127</v>
      </c>
      <c r="AA41" s="655"/>
      <c r="AB41" s="655"/>
      <c r="AC41" s="655"/>
      <c r="AD41" s="656" t="s">
        <v>127</v>
      </c>
      <c r="AE41" s="656"/>
      <c r="AF41" s="656"/>
      <c r="AG41" s="656"/>
      <c r="AH41" s="656"/>
      <c r="AI41" s="656"/>
      <c r="AJ41" s="656"/>
      <c r="AK41" s="656"/>
      <c r="AL41" s="631" t="s">
        <v>127</v>
      </c>
      <c r="AM41" s="632"/>
      <c r="AN41" s="632"/>
      <c r="AO41" s="657"/>
      <c r="AQ41" s="663" t="s">
        <v>351</v>
      </c>
      <c r="AR41" s="664"/>
      <c r="AS41" s="664"/>
      <c r="AT41" s="664"/>
      <c r="AU41" s="664"/>
      <c r="AV41" s="664"/>
      <c r="AW41" s="664"/>
      <c r="AX41" s="664"/>
      <c r="AY41" s="665"/>
      <c r="AZ41" s="628">
        <v>571279</v>
      </c>
      <c r="BA41" s="629"/>
      <c r="BB41" s="629"/>
      <c r="BC41" s="629"/>
      <c r="BD41" s="639"/>
      <c r="BE41" s="639"/>
      <c r="BF41" s="666"/>
      <c r="BG41" s="671"/>
      <c r="BH41" s="672"/>
      <c r="BI41" s="672"/>
      <c r="BJ41" s="672"/>
      <c r="BK41" s="672"/>
      <c r="BL41" s="363"/>
      <c r="BM41" s="667" t="s">
        <v>352</v>
      </c>
      <c r="BN41" s="667"/>
      <c r="BO41" s="667"/>
      <c r="BP41" s="667"/>
      <c r="BQ41" s="667"/>
      <c r="BR41" s="667"/>
      <c r="BS41" s="667"/>
      <c r="BT41" s="667"/>
      <c r="BU41" s="668"/>
      <c r="BV41" s="628" t="s">
        <v>127</v>
      </c>
      <c r="BW41" s="629"/>
      <c r="BX41" s="629"/>
      <c r="BY41" s="629"/>
      <c r="BZ41" s="629"/>
      <c r="CA41" s="629"/>
      <c r="CB41" s="669"/>
      <c r="CD41" s="670" t="s">
        <v>353</v>
      </c>
      <c r="CE41" s="667"/>
      <c r="CF41" s="667"/>
      <c r="CG41" s="667"/>
      <c r="CH41" s="667"/>
      <c r="CI41" s="667"/>
      <c r="CJ41" s="667"/>
      <c r="CK41" s="667"/>
      <c r="CL41" s="667"/>
      <c r="CM41" s="667"/>
      <c r="CN41" s="667"/>
      <c r="CO41" s="667"/>
      <c r="CP41" s="667"/>
      <c r="CQ41" s="668"/>
      <c r="CR41" s="628" t="s">
        <v>127</v>
      </c>
      <c r="CS41" s="639"/>
      <c r="CT41" s="639"/>
      <c r="CU41" s="639"/>
      <c r="CV41" s="639"/>
      <c r="CW41" s="639"/>
      <c r="CX41" s="639"/>
      <c r="CY41" s="640"/>
      <c r="CZ41" s="631" t="s">
        <v>127</v>
      </c>
      <c r="DA41" s="641"/>
      <c r="DB41" s="641"/>
      <c r="DC41" s="642"/>
      <c r="DD41" s="634" t="s">
        <v>127</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354</v>
      </c>
      <c r="C42" s="626"/>
      <c r="D42" s="626"/>
      <c r="E42" s="626"/>
      <c r="F42" s="626"/>
      <c r="G42" s="626"/>
      <c r="H42" s="626"/>
      <c r="I42" s="626"/>
      <c r="J42" s="626"/>
      <c r="K42" s="626"/>
      <c r="L42" s="626"/>
      <c r="M42" s="626"/>
      <c r="N42" s="626"/>
      <c r="O42" s="626"/>
      <c r="P42" s="626"/>
      <c r="Q42" s="627"/>
      <c r="R42" s="628" t="s">
        <v>127</v>
      </c>
      <c r="S42" s="629"/>
      <c r="T42" s="629"/>
      <c r="U42" s="629"/>
      <c r="V42" s="629"/>
      <c r="W42" s="629"/>
      <c r="X42" s="629"/>
      <c r="Y42" s="630"/>
      <c r="Z42" s="655" t="s">
        <v>127</v>
      </c>
      <c r="AA42" s="655"/>
      <c r="AB42" s="655"/>
      <c r="AC42" s="655"/>
      <c r="AD42" s="656" t="s">
        <v>127</v>
      </c>
      <c r="AE42" s="656"/>
      <c r="AF42" s="656"/>
      <c r="AG42" s="656"/>
      <c r="AH42" s="656"/>
      <c r="AI42" s="656"/>
      <c r="AJ42" s="656"/>
      <c r="AK42" s="656"/>
      <c r="AL42" s="631" t="s">
        <v>127</v>
      </c>
      <c r="AM42" s="632"/>
      <c r="AN42" s="632"/>
      <c r="AO42" s="657"/>
      <c r="AQ42" s="675" t="s">
        <v>355</v>
      </c>
      <c r="AR42" s="676"/>
      <c r="AS42" s="676"/>
      <c r="AT42" s="676"/>
      <c r="AU42" s="676"/>
      <c r="AV42" s="676"/>
      <c r="AW42" s="676"/>
      <c r="AX42" s="676"/>
      <c r="AY42" s="677"/>
      <c r="AZ42" s="608">
        <v>1809374</v>
      </c>
      <c r="BA42" s="643"/>
      <c r="BB42" s="643"/>
      <c r="BC42" s="643"/>
      <c r="BD42" s="609"/>
      <c r="BE42" s="609"/>
      <c r="BF42" s="658"/>
      <c r="BG42" s="673"/>
      <c r="BH42" s="674"/>
      <c r="BI42" s="674"/>
      <c r="BJ42" s="674"/>
      <c r="BK42" s="674"/>
      <c r="BL42" s="364"/>
      <c r="BM42" s="659" t="s">
        <v>356</v>
      </c>
      <c r="BN42" s="659"/>
      <c r="BO42" s="659"/>
      <c r="BP42" s="659"/>
      <c r="BQ42" s="659"/>
      <c r="BR42" s="659"/>
      <c r="BS42" s="659"/>
      <c r="BT42" s="659"/>
      <c r="BU42" s="660"/>
      <c r="BV42" s="608">
        <v>341</v>
      </c>
      <c r="BW42" s="643"/>
      <c r="BX42" s="643"/>
      <c r="BY42" s="643"/>
      <c r="BZ42" s="643"/>
      <c r="CA42" s="643"/>
      <c r="CB42" s="661"/>
      <c r="CD42" s="625" t="s">
        <v>357</v>
      </c>
      <c r="CE42" s="626"/>
      <c r="CF42" s="626"/>
      <c r="CG42" s="626"/>
      <c r="CH42" s="626"/>
      <c r="CI42" s="626"/>
      <c r="CJ42" s="626"/>
      <c r="CK42" s="626"/>
      <c r="CL42" s="626"/>
      <c r="CM42" s="626"/>
      <c r="CN42" s="626"/>
      <c r="CO42" s="626"/>
      <c r="CP42" s="626"/>
      <c r="CQ42" s="627"/>
      <c r="CR42" s="628">
        <v>3949937</v>
      </c>
      <c r="CS42" s="639"/>
      <c r="CT42" s="639"/>
      <c r="CU42" s="639"/>
      <c r="CV42" s="639"/>
      <c r="CW42" s="639"/>
      <c r="CX42" s="639"/>
      <c r="CY42" s="640"/>
      <c r="CZ42" s="631">
        <v>9.9</v>
      </c>
      <c r="DA42" s="641"/>
      <c r="DB42" s="641"/>
      <c r="DC42" s="642"/>
      <c r="DD42" s="634">
        <v>717683</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358</v>
      </c>
      <c r="C43" s="626"/>
      <c r="D43" s="626"/>
      <c r="E43" s="626"/>
      <c r="F43" s="626"/>
      <c r="G43" s="626"/>
      <c r="H43" s="626"/>
      <c r="I43" s="626"/>
      <c r="J43" s="626"/>
      <c r="K43" s="626"/>
      <c r="L43" s="626"/>
      <c r="M43" s="626"/>
      <c r="N43" s="626"/>
      <c r="O43" s="626"/>
      <c r="P43" s="626"/>
      <c r="Q43" s="627"/>
      <c r="R43" s="628">
        <v>783258</v>
      </c>
      <c r="S43" s="629"/>
      <c r="T43" s="629"/>
      <c r="U43" s="629"/>
      <c r="V43" s="629"/>
      <c r="W43" s="629"/>
      <c r="X43" s="629"/>
      <c r="Y43" s="630"/>
      <c r="Z43" s="655">
        <v>1.9</v>
      </c>
      <c r="AA43" s="655"/>
      <c r="AB43" s="655"/>
      <c r="AC43" s="655"/>
      <c r="AD43" s="656" t="s">
        <v>127</v>
      </c>
      <c r="AE43" s="656"/>
      <c r="AF43" s="656"/>
      <c r="AG43" s="656"/>
      <c r="AH43" s="656"/>
      <c r="AI43" s="656"/>
      <c r="AJ43" s="656"/>
      <c r="AK43" s="656"/>
      <c r="AL43" s="631" t="s">
        <v>127</v>
      </c>
      <c r="AM43" s="632"/>
      <c r="AN43" s="632"/>
      <c r="AO43" s="657"/>
      <c r="BV43" s="219"/>
      <c r="BW43" s="219"/>
      <c r="BX43" s="219"/>
      <c r="BY43" s="219"/>
      <c r="BZ43" s="219"/>
      <c r="CA43" s="219"/>
      <c r="CB43" s="219"/>
      <c r="CD43" s="625" t="s">
        <v>359</v>
      </c>
      <c r="CE43" s="626"/>
      <c r="CF43" s="626"/>
      <c r="CG43" s="626"/>
      <c r="CH43" s="626"/>
      <c r="CI43" s="626"/>
      <c r="CJ43" s="626"/>
      <c r="CK43" s="626"/>
      <c r="CL43" s="626"/>
      <c r="CM43" s="626"/>
      <c r="CN43" s="626"/>
      <c r="CO43" s="626"/>
      <c r="CP43" s="626"/>
      <c r="CQ43" s="627"/>
      <c r="CR43" s="628">
        <v>97760</v>
      </c>
      <c r="CS43" s="639"/>
      <c r="CT43" s="639"/>
      <c r="CU43" s="639"/>
      <c r="CV43" s="639"/>
      <c r="CW43" s="639"/>
      <c r="CX43" s="639"/>
      <c r="CY43" s="640"/>
      <c r="CZ43" s="631">
        <v>0.2</v>
      </c>
      <c r="DA43" s="641"/>
      <c r="DB43" s="641"/>
      <c r="DC43" s="642"/>
      <c r="DD43" s="634">
        <v>97760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360</v>
      </c>
      <c r="C44" s="606"/>
      <c r="D44" s="606"/>
      <c r="E44" s="606"/>
      <c r="F44" s="606"/>
      <c r="G44" s="606"/>
      <c r="H44" s="606"/>
      <c r="I44" s="606"/>
      <c r="J44" s="606"/>
      <c r="K44" s="606"/>
      <c r="L44" s="606"/>
      <c r="M44" s="606"/>
      <c r="N44" s="606"/>
      <c r="O44" s="606"/>
      <c r="P44" s="606"/>
      <c r="Q44" s="607"/>
      <c r="R44" s="608">
        <v>40763452</v>
      </c>
      <c r="S44" s="643"/>
      <c r="T44" s="643"/>
      <c r="U44" s="643"/>
      <c r="V44" s="643"/>
      <c r="W44" s="643"/>
      <c r="X44" s="643"/>
      <c r="Y44" s="644"/>
      <c r="Z44" s="645">
        <v>100</v>
      </c>
      <c r="AA44" s="645"/>
      <c r="AB44" s="645"/>
      <c r="AC44" s="645"/>
      <c r="AD44" s="646">
        <v>17702910</v>
      </c>
      <c r="AE44" s="646"/>
      <c r="AF44" s="646"/>
      <c r="AG44" s="646"/>
      <c r="AH44" s="646"/>
      <c r="AI44" s="646"/>
      <c r="AJ44" s="646"/>
      <c r="AK44" s="646"/>
      <c r="AL44" s="611">
        <v>100</v>
      </c>
      <c r="AM44" s="647"/>
      <c r="AN44" s="647"/>
      <c r="AO44" s="648"/>
      <c r="CD44" s="649" t="s">
        <v>307</v>
      </c>
      <c r="CE44" s="650"/>
      <c r="CF44" s="625" t="s">
        <v>361</v>
      </c>
      <c r="CG44" s="626"/>
      <c r="CH44" s="626"/>
      <c r="CI44" s="626"/>
      <c r="CJ44" s="626"/>
      <c r="CK44" s="626"/>
      <c r="CL44" s="626"/>
      <c r="CM44" s="626"/>
      <c r="CN44" s="626"/>
      <c r="CO44" s="626"/>
      <c r="CP44" s="626"/>
      <c r="CQ44" s="627"/>
      <c r="CR44" s="628">
        <v>3813313</v>
      </c>
      <c r="CS44" s="629"/>
      <c r="CT44" s="629"/>
      <c r="CU44" s="629"/>
      <c r="CV44" s="629"/>
      <c r="CW44" s="629"/>
      <c r="CX44" s="629"/>
      <c r="CY44" s="630"/>
      <c r="CZ44" s="631">
        <v>9.5</v>
      </c>
      <c r="DA44" s="632"/>
      <c r="DB44" s="632"/>
      <c r="DC44" s="633"/>
      <c r="DD44" s="634">
        <v>686590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362</v>
      </c>
      <c r="CG45" s="626"/>
      <c r="CH45" s="626"/>
      <c r="CI45" s="626"/>
      <c r="CJ45" s="626"/>
      <c r="CK45" s="626"/>
      <c r="CL45" s="626"/>
      <c r="CM45" s="626"/>
      <c r="CN45" s="626"/>
      <c r="CO45" s="626"/>
      <c r="CP45" s="626"/>
      <c r="CQ45" s="627"/>
      <c r="CR45" s="628">
        <v>1821174</v>
      </c>
      <c r="CS45" s="639"/>
      <c r="CT45" s="639"/>
      <c r="CU45" s="639"/>
      <c r="CV45" s="639"/>
      <c r="CW45" s="639"/>
      <c r="CX45" s="639"/>
      <c r="CY45" s="640"/>
      <c r="CZ45" s="631">
        <v>4.5999999999999996</v>
      </c>
      <c r="DA45" s="641"/>
      <c r="DB45" s="641"/>
      <c r="DC45" s="642"/>
      <c r="DD45" s="634">
        <v>38633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364</v>
      </c>
      <c r="CG46" s="626"/>
      <c r="CH46" s="626"/>
      <c r="CI46" s="626"/>
      <c r="CJ46" s="626"/>
      <c r="CK46" s="626"/>
      <c r="CL46" s="626"/>
      <c r="CM46" s="626"/>
      <c r="CN46" s="626"/>
      <c r="CO46" s="626"/>
      <c r="CP46" s="626"/>
      <c r="CQ46" s="627"/>
      <c r="CR46" s="628">
        <v>1964234</v>
      </c>
      <c r="CS46" s="629"/>
      <c r="CT46" s="629"/>
      <c r="CU46" s="629"/>
      <c r="CV46" s="629"/>
      <c r="CW46" s="629"/>
      <c r="CX46" s="629"/>
      <c r="CY46" s="630"/>
      <c r="CZ46" s="631">
        <v>4.9000000000000004</v>
      </c>
      <c r="DA46" s="632"/>
      <c r="DB46" s="632"/>
      <c r="DC46" s="633"/>
      <c r="DD46" s="634">
        <v>646952</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365</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366</v>
      </c>
      <c r="CG47" s="626"/>
      <c r="CH47" s="626"/>
      <c r="CI47" s="626"/>
      <c r="CJ47" s="626"/>
      <c r="CK47" s="626"/>
      <c r="CL47" s="626"/>
      <c r="CM47" s="626"/>
      <c r="CN47" s="626"/>
      <c r="CO47" s="626"/>
      <c r="CP47" s="626"/>
      <c r="CQ47" s="627"/>
      <c r="CR47" s="628">
        <v>136624</v>
      </c>
      <c r="CS47" s="639"/>
      <c r="CT47" s="639"/>
      <c r="CU47" s="639"/>
      <c r="CV47" s="639"/>
      <c r="CW47" s="639"/>
      <c r="CX47" s="639"/>
      <c r="CY47" s="640"/>
      <c r="CZ47" s="631">
        <v>0.3</v>
      </c>
      <c r="DA47" s="641"/>
      <c r="DB47" s="641"/>
      <c r="DC47" s="642"/>
      <c r="DD47" s="634">
        <v>31093</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25" x14ac:dyDescent="0.15">
      <c r="B48" s="624" t="s">
        <v>367</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368</v>
      </c>
      <c r="CG48" s="626"/>
      <c r="CH48" s="626"/>
      <c r="CI48" s="626"/>
      <c r="CJ48" s="626"/>
      <c r="CK48" s="626"/>
      <c r="CL48" s="626"/>
      <c r="CM48" s="626"/>
      <c r="CN48" s="626"/>
      <c r="CO48" s="626"/>
      <c r="CP48" s="626"/>
      <c r="CQ48" s="627"/>
      <c r="CR48" s="628" t="s">
        <v>127</v>
      </c>
      <c r="CS48" s="629"/>
      <c r="CT48" s="629"/>
      <c r="CU48" s="629"/>
      <c r="CV48" s="629"/>
      <c r="CW48" s="629"/>
      <c r="CX48" s="629"/>
      <c r="CY48" s="630"/>
      <c r="CZ48" s="631" t="s">
        <v>127</v>
      </c>
      <c r="DA48" s="632"/>
      <c r="DB48" s="632"/>
      <c r="DC48" s="633"/>
      <c r="DD48" s="634" t="s">
        <v>127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369</v>
      </c>
      <c r="CE49" s="606"/>
      <c r="CF49" s="606"/>
      <c r="CG49" s="606"/>
      <c r="CH49" s="606"/>
      <c r="CI49" s="606"/>
      <c r="CJ49" s="606"/>
      <c r="CK49" s="606"/>
      <c r="CL49" s="606"/>
      <c r="CM49" s="606"/>
      <c r="CN49" s="606"/>
      <c r="CO49" s="606"/>
      <c r="CP49" s="606"/>
      <c r="CQ49" s="607"/>
      <c r="CR49" s="608">
        <v>39997499</v>
      </c>
      <c r="CS49" s="609"/>
      <c r="CT49" s="609"/>
      <c r="CU49" s="609"/>
      <c r="CV49" s="609"/>
      <c r="CW49" s="609"/>
      <c r="CX49" s="609"/>
      <c r="CY49" s="610"/>
      <c r="CZ49" s="611">
        <v>100</v>
      </c>
      <c r="DA49" s="612"/>
      <c r="DB49" s="612"/>
      <c r="DC49" s="613"/>
      <c r="DD49" s="614">
        <v>23697912</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CsNB0WzOdGm0dWqnNp0K3sFEAfW0celYTUkRjHoaltMsFA3ODNyPx+kZvnvLCq9ahj+5gejBZzDHdfGqa/qPvQ==" saltValue="pyfsa8mpnILmJJFzPBd/vQ==" spinCount="100000" sheet="1" objects="1" scenarios="1"/>
  <mergeCells count="618">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 ref="BS5:CB5"/>
    <mergeCell ref="CD5:CQ5"/>
    <mergeCell ref="CR5:CY5"/>
    <mergeCell ref="DQ6:EC6"/>
    <mergeCell ref="BO6:BR6"/>
    <mergeCell ref="BS6:CB6"/>
    <mergeCell ref="CZ5:DC5"/>
    <mergeCell ref="DD5:DP5"/>
    <mergeCell ref="DQ5:EC5"/>
    <mergeCell ref="B6:Q6"/>
    <mergeCell ref="R6:Y6"/>
    <mergeCell ref="Z6:AC6"/>
    <mergeCell ref="AD6:AK6"/>
    <mergeCell ref="AL6:AO6"/>
    <mergeCell ref="AP6:BF6"/>
    <mergeCell ref="BG6:BN6"/>
    <mergeCell ref="BO7:BR7"/>
    <mergeCell ref="BS7:CB7"/>
    <mergeCell ref="B5:Q5"/>
    <mergeCell ref="R5:Y5"/>
    <mergeCell ref="Z5:AC5"/>
    <mergeCell ref="AD5:AK5"/>
    <mergeCell ref="AL5:AO5"/>
    <mergeCell ref="AP5:BF5"/>
    <mergeCell ref="BG5:BN5"/>
    <mergeCell ref="BO5:BR5"/>
    <mergeCell ref="CZ7:DC7"/>
    <mergeCell ref="DD7:DP7"/>
    <mergeCell ref="DQ7:EC7"/>
    <mergeCell ref="B7:Q7"/>
    <mergeCell ref="R7:Y7"/>
    <mergeCell ref="Z7:AC7"/>
    <mergeCell ref="AD7:AK7"/>
    <mergeCell ref="AL7:AO7"/>
    <mergeCell ref="AP7:BF7"/>
    <mergeCell ref="BG7:BN7"/>
    <mergeCell ref="CR8:CY8"/>
    <mergeCell ref="DQ9:EC9"/>
    <mergeCell ref="BO9:BR9"/>
    <mergeCell ref="BS9:CB9"/>
    <mergeCell ref="CD6:CQ6"/>
    <mergeCell ref="CR6:CY6"/>
    <mergeCell ref="CZ6:DC6"/>
    <mergeCell ref="DD6:DP6"/>
    <mergeCell ref="CD7:CQ7"/>
    <mergeCell ref="CR7:CY7"/>
    <mergeCell ref="DD8:DP8"/>
    <mergeCell ref="DQ8:EC8"/>
    <mergeCell ref="B9:Q9"/>
    <mergeCell ref="R9:Y9"/>
    <mergeCell ref="Z9:AC9"/>
    <mergeCell ref="AD9:AK9"/>
    <mergeCell ref="AL9:AO9"/>
    <mergeCell ref="AP9:BF9"/>
    <mergeCell ref="BG9:BN9"/>
    <mergeCell ref="AP8:BF8"/>
    <mergeCell ref="B8:Q8"/>
    <mergeCell ref="R8:Y8"/>
    <mergeCell ref="Z8:AC8"/>
    <mergeCell ref="AD8:AK8"/>
    <mergeCell ref="AL8:AO8"/>
    <mergeCell ref="CZ8:DC8"/>
    <mergeCell ref="BG8:BN8"/>
    <mergeCell ref="BO8:BR8"/>
    <mergeCell ref="BS8:CB8"/>
    <mergeCell ref="CD8:CQ8"/>
    <mergeCell ref="DQ10:EC10"/>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BS11:CB11"/>
    <mergeCell ref="CD11:CQ11"/>
    <mergeCell ref="CR11:CY11"/>
    <mergeCell ref="DQ12:EC12"/>
    <mergeCell ref="BO12:BR12"/>
    <mergeCell ref="BS12:CB12"/>
    <mergeCell ref="CZ11:DC11"/>
    <mergeCell ref="DD11:DP11"/>
    <mergeCell ref="DQ11:EC11"/>
    <mergeCell ref="B12:Q12"/>
    <mergeCell ref="R12:Y12"/>
    <mergeCell ref="Z12:AC12"/>
    <mergeCell ref="AD12:AK12"/>
    <mergeCell ref="AL12:AO12"/>
    <mergeCell ref="AP12:BF12"/>
    <mergeCell ref="BG12:BN12"/>
    <mergeCell ref="BO13:BR13"/>
    <mergeCell ref="BS13:CB13"/>
    <mergeCell ref="B11:Q11"/>
    <mergeCell ref="R11:Y11"/>
    <mergeCell ref="Z11:AC11"/>
    <mergeCell ref="AD11:AK11"/>
    <mergeCell ref="AL11:AO11"/>
    <mergeCell ref="AP11:BF11"/>
    <mergeCell ref="BG11:BN11"/>
    <mergeCell ref="BO11:BR11"/>
    <mergeCell ref="CZ13:DC13"/>
    <mergeCell ref="DD13:DP13"/>
    <mergeCell ref="DQ13:EC13"/>
    <mergeCell ref="B13:Q13"/>
    <mergeCell ref="R13:Y13"/>
    <mergeCell ref="Z13:AC13"/>
    <mergeCell ref="AD13:AK13"/>
    <mergeCell ref="AL13:AO13"/>
    <mergeCell ref="AP13:BF13"/>
    <mergeCell ref="BG13:BN13"/>
    <mergeCell ref="CR14:CY14"/>
    <mergeCell ref="DQ15:EC15"/>
    <mergeCell ref="BO15:BR15"/>
    <mergeCell ref="BS15:CB15"/>
    <mergeCell ref="CD12:CQ12"/>
    <mergeCell ref="CR12:CY12"/>
    <mergeCell ref="CZ12:DC12"/>
    <mergeCell ref="DD12:DP12"/>
    <mergeCell ref="CD13:CQ13"/>
    <mergeCell ref="CR13:CY13"/>
    <mergeCell ref="DD14:DP14"/>
    <mergeCell ref="DQ14:EC14"/>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CZ14:DC14"/>
    <mergeCell ref="BG14:BN14"/>
    <mergeCell ref="BO14:BR14"/>
    <mergeCell ref="BS14:CB14"/>
    <mergeCell ref="CD14:CQ14"/>
    <mergeCell ref="DQ16:EC16"/>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BS17:CB17"/>
    <mergeCell ref="CD17:CQ17"/>
    <mergeCell ref="CR17:CY17"/>
    <mergeCell ref="DQ18:EC18"/>
    <mergeCell ref="BO18:BR18"/>
    <mergeCell ref="BS18:CB18"/>
    <mergeCell ref="CZ17:DC17"/>
    <mergeCell ref="DD17:DP17"/>
    <mergeCell ref="DQ17:EC17"/>
    <mergeCell ref="B18:Q18"/>
    <mergeCell ref="R18:Y18"/>
    <mergeCell ref="Z18:AC18"/>
    <mergeCell ref="AD18:AK18"/>
    <mergeCell ref="AL18:AO18"/>
    <mergeCell ref="AP18:BF18"/>
    <mergeCell ref="BG18:BN18"/>
    <mergeCell ref="BO19:BR19"/>
    <mergeCell ref="BS19:CB19"/>
    <mergeCell ref="B17:Q17"/>
    <mergeCell ref="R17:Y17"/>
    <mergeCell ref="Z17:AC17"/>
    <mergeCell ref="AD17:AK17"/>
    <mergeCell ref="AL17:AO17"/>
    <mergeCell ref="AP17:BF17"/>
    <mergeCell ref="BG17:BN17"/>
    <mergeCell ref="BO17:BR17"/>
    <mergeCell ref="CZ19:DC19"/>
    <mergeCell ref="DD19:DP19"/>
    <mergeCell ref="DQ19:EC19"/>
    <mergeCell ref="B19:Q19"/>
    <mergeCell ref="R19:Y19"/>
    <mergeCell ref="Z19:AC19"/>
    <mergeCell ref="AD19:AK19"/>
    <mergeCell ref="AL19:AO19"/>
    <mergeCell ref="AP19:BF19"/>
    <mergeCell ref="BG19:BN19"/>
    <mergeCell ref="CR20:CY20"/>
    <mergeCell ref="DQ21:EC21"/>
    <mergeCell ref="BO21:BR21"/>
    <mergeCell ref="BS21:CB21"/>
    <mergeCell ref="CD18:CQ18"/>
    <mergeCell ref="CR18:CY18"/>
    <mergeCell ref="CZ18:DC18"/>
    <mergeCell ref="DD18:DP18"/>
    <mergeCell ref="CD19:CQ19"/>
    <mergeCell ref="CR19:CY19"/>
    <mergeCell ref="DD20:DP20"/>
    <mergeCell ref="DQ20:EC20"/>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CZ20:DC20"/>
    <mergeCell ref="BG20:BN20"/>
    <mergeCell ref="BO20:BR20"/>
    <mergeCell ref="BS20:CB20"/>
    <mergeCell ref="CD20:CQ20"/>
    <mergeCell ref="DL23:DV23"/>
    <mergeCell ref="B22:Q22"/>
    <mergeCell ref="R22:Y22"/>
    <mergeCell ref="Z22:AC22"/>
    <mergeCell ref="AD22:AK22"/>
    <mergeCell ref="AL22:AO22"/>
    <mergeCell ref="AP22:BF22"/>
    <mergeCell ref="BG22:BN22"/>
    <mergeCell ref="BO22:BR22"/>
    <mergeCell ref="BS22:CB22"/>
    <mergeCell ref="BO23:BR23"/>
    <mergeCell ref="BS23:CB23"/>
    <mergeCell ref="CD21:CQ21"/>
    <mergeCell ref="CR21:CY21"/>
    <mergeCell ref="CZ21:DC21"/>
    <mergeCell ref="DD21:DP21"/>
    <mergeCell ref="CD23:CQ23"/>
    <mergeCell ref="CR23:CY23"/>
    <mergeCell ref="CZ23:DC23"/>
    <mergeCell ref="DD23:DK23"/>
    <mergeCell ref="DW25:EC25"/>
    <mergeCell ref="DW23:EC23"/>
    <mergeCell ref="CD22:EC22"/>
    <mergeCell ref="B23:Q23"/>
    <mergeCell ref="R23:Y23"/>
    <mergeCell ref="Z23:AC23"/>
    <mergeCell ref="AD23:AK23"/>
    <mergeCell ref="AL23:AO23"/>
    <mergeCell ref="AP23:BF23"/>
    <mergeCell ref="BG23:BN23"/>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DD24:DK24"/>
    <mergeCell ref="DL24:DV24"/>
    <mergeCell ref="DW24:EC24"/>
    <mergeCell ref="B25:Q25"/>
    <mergeCell ref="R25:Y25"/>
    <mergeCell ref="Z25:AC25"/>
    <mergeCell ref="AD25:AK25"/>
    <mergeCell ref="AL25:AO25"/>
    <mergeCell ref="AP25:BF25"/>
    <mergeCell ref="CZ27:DC27"/>
    <mergeCell ref="DD27:DK27"/>
    <mergeCell ref="B26:Q26"/>
    <mergeCell ref="R26:Y26"/>
    <mergeCell ref="Z26:AC26"/>
    <mergeCell ref="AD26:AK26"/>
    <mergeCell ref="AL26:AO26"/>
    <mergeCell ref="AP26:BF26"/>
    <mergeCell ref="BG26:BN26"/>
    <mergeCell ref="BO26:BR26"/>
    <mergeCell ref="CZ26:DC26"/>
    <mergeCell ref="DD26:DK26"/>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DL29:DV29"/>
    <mergeCell ref="DL27:DV27"/>
    <mergeCell ref="DW27:EC27"/>
    <mergeCell ref="DW26:EC26"/>
    <mergeCell ref="B27:Q27"/>
    <mergeCell ref="R27:Y27"/>
    <mergeCell ref="Z27:AC27"/>
    <mergeCell ref="AD27:AK27"/>
    <mergeCell ref="AL27:AO27"/>
    <mergeCell ref="AP27:BF27"/>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AX31:BF31"/>
    <mergeCell ref="BG31:BL31"/>
    <mergeCell ref="BM31:BQ31"/>
    <mergeCell ref="BR31:BW31"/>
    <mergeCell ref="AD31:AK31"/>
    <mergeCell ref="AL31:AO31"/>
    <mergeCell ref="AP31:AS33"/>
    <mergeCell ref="AT31:AT33"/>
    <mergeCell ref="BG32:BL32"/>
    <mergeCell ref="BM32:BQ32"/>
    <mergeCell ref="BR32:BW32"/>
    <mergeCell ref="B32:Q32"/>
    <mergeCell ref="R32:Y32"/>
    <mergeCell ref="Z32:AC32"/>
    <mergeCell ref="AD32:AK32"/>
    <mergeCell ref="AL32:AO32"/>
    <mergeCell ref="B33:Q33"/>
    <mergeCell ref="R33:Y33"/>
    <mergeCell ref="Z33:AC33"/>
    <mergeCell ref="AD33:AK33"/>
    <mergeCell ref="AL33:AO33"/>
    <mergeCell ref="AX32:BF32"/>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DL38:DV38"/>
    <mergeCell ref="DW38:EC38"/>
    <mergeCell ref="CD36:CQ36"/>
    <mergeCell ref="CR36:CY36"/>
    <mergeCell ref="CZ36:DC36"/>
    <mergeCell ref="DD36:DK36"/>
    <mergeCell ref="DL36:DV36"/>
    <mergeCell ref="DW36:EC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CD38:CQ38"/>
    <mergeCell ref="CR38:CY38"/>
    <mergeCell ref="CZ38:DC38"/>
    <mergeCell ref="DD38:DK38"/>
    <mergeCell ref="DW39:EC39"/>
    <mergeCell ref="B40:Q40"/>
    <mergeCell ref="R40:Y40"/>
    <mergeCell ref="Z40:AC40"/>
    <mergeCell ref="AD40:AK40"/>
    <mergeCell ref="AL40:AO40"/>
    <mergeCell ref="AQ41:AY41"/>
    <mergeCell ref="AZ41:BF41"/>
    <mergeCell ref="BM41:BU41"/>
    <mergeCell ref="BV41:CB41"/>
    <mergeCell ref="BV40:CB40"/>
    <mergeCell ref="BV38:CB38"/>
    <mergeCell ref="AQ40:AY40"/>
    <mergeCell ref="AZ40:BF40"/>
    <mergeCell ref="BG40:BK42"/>
    <mergeCell ref="BM40:BU40"/>
    <mergeCell ref="DL40:DV40"/>
    <mergeCell ref="Z42:AC42"/>
    <mergeCell ref="AD42:AK42"/>
    <mergeCell ref="AL42:AO42"/>
    <mergeCell ref="AQ42:AY42"/>
    <mergeCell ref="CD41:CQ41"/>
    <mergeCell ref="CR41:CY41"/>
    <mergeCell ref="CZ41:DC41"/>
    <mergeCell ref="DD41:DK41"/>
    <mergeCell ref="DL41:DV41"/>
    <mergeCell ref="B42:Q42"/>
    <mergeCell ref="R42:Y42"/>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DW46:EC46"/>
    <mergeCell ref="CF45:CQ45"/>
    <mergeCell ref="CR45:CY45"/>
    <mergeCell ref="CZ45:DC45"/>
    <mergeCell ref="DD45:DK45"/>
    <mergeCell ref="DL45:DV45"/>
    <mergeCell ref="DW45:EC45"/>
    <mergeCell ref="CR47:CY47"/>
    <mergeCell ref="CZ47:DC47"/>
    <mergeCell ref="DD47:DK47"/>
    <mergeCell ref="DL47:DV47"/>
    <mergeCell ref="CF46:CQ46"/>
    <mergeCell ref="CR46:CY46"/>
    <mergeCell ref="CZ46:DC46"/>
    <mergeCell ref="DD46:DK46"/>
    <mergeCell ref="DL46:DV46"/>
    <mergeCell ref="DW47:EC47"/>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370</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371</v>
      </c>
      <c r="DK2" s="1120"/>
      <c r="DL2" s="1120"/>
      <c r="DM2" s="1120"/>
      <c r="DN2" s="1120"/>
      <c r="DO2" s="1121"/>
      <c r="DP2" s="224"/>
      <c r="DQ2" s="1119" t="s">
        <v>372</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373</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374</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375</v>
      </c>
      <c r="B5" s="1024"/>
      <c r="C5" s="1024"/>
      <c r="D5" s="1024"/>
      <c r="E5" s="1024"/>
      <c r="F5" s="1024"/>
      <c r="G5" s="1024"/>
      <c r="H5" s="1024"/>
      <c r="I5" s="1024"/>
      <c r="J5" s="1024"/>
      <c r="K5" s="1024"/>
      <c r="L5" s="1024"/>
      <c r="M5" s="1024"/>
      <c r="N5" s="1024"/>
      <c r="O5" s="1024"/>
      <c r="P5" s="1025"/>
      <c r="Q5" s="1029" t="s">
        <v>376</v>
      </c>
      <c r="R5" s="1030"/>
      <c r="S5" s="1030"/>
      <c r="T5" s="1030"/>
      <c r="U5" s="1031"/>
      <c r="V5" s="1029" t="s">
        <v>377</v>
      </c>
      <c r="W5" s="1030"/>
      <c r="X5" s="1030"/>
      <c r="Y5" s="1030"/>
      <c r="Z5" s="1031"/>
      <c r="AA5" s="1029" t="s">
        <v>378</v>
      </c>
      <c r="AB5" s="1030"/>
      <c r="AC5" s="1030"/>
      <c r="AD5" s="1030"/>
      <c r="AE5" s="1030"/>
      <c r="AF5" s="1122" t="s">
        <v>379</v>
      </c>
      <c r="AG5" s="1030"/>
      <c r="AH5" s="1030"/>
      <c r="AI5" s="1030"/>
      <c r="AJ5" s="1043"/>
      <c r="AK5" s="1030" t="s">
        <v>380</v>
      </c>
      <c r="AL5" s="1030"/>
      <c r="AM5" s="1030"/>
      <c r="AN5" s="1030"/>
      <c r="AO5" s="1031"/>
      <c r="AP5" s="1029" t="s">
        <v>381</v>
      </c>
      <c r="AQ5" s="1030"/>
      <c r="AR5" s="1030"/>
      <c r="AS5" s="1030"/>
      <c r="AT5" s="1031"/>
      <c r="AU5" s="1029" t="s">
        <v>382</v>
      </c>
      <c r="AV5" s="1030"/>
      <c r="AW5" s="1030"/>
      <c r="AX5" s="1030"/>
      <c r="AY5" s="1043"/>
      <c r="AZ5" s="228"/>
      <c r="BA5" s="228"/>
      <c r="BB5" s="228"/>
      <c r="BC5" s="228"/>
      <c r="BD5" s="228"/>
      <c r="BE5" s="229"/>
      <c r="BF5" s="229"/>
      <c r="BG5" s="229"/>
      <c r="BH5" s="229"/>
      <c r="BI5" s="229"/>
      <c r="BJ5" s="229"/>
      <c r="BK5" s="229"/>
      <c r="BL5" s="229"/>
      <c r="BM5" s="229"/>
      <c r="BN5" s="229"/>
      <c r="BO5" s="229"/>
      <c r="BP5" s="229"/>
      <c r="BQ5" s="1023" t="s">
        <v>383</v>
      </c>
      <c r="BR5" s="1024"/>
      <c r="BS5" s="1024"/>
      <c r="BT5" s="1024"/>
      <c r="BU5" s="1024"/>
      <c r="BV5" s="1024"/>
      <c r="BW5" s="1024"/>
      <c r="BX5" s="1024"/>
      <c r="BY5" s="1024"/>
      <c r="BZ5" s="1024"/>
      <c r="CA5" s="1024"/>
      <c r="CB5" s="1024"/>
      <c r="CC5" s="1024"/>
      <c r="CD5" s="1024"/>
      <c r="CE5" s="1024"/>
      <c r="CF5" s="1024"/>
      <c r="CG5" s="1025"/>
      <c r="CH5" s="1029" t="s">
        <v>384</v>
      </c>
      <c r="CI5" s="1030"/>
      <c r="CJ5" s="1030"/>
      <c r="CK5" s="1030"/>
      <c r="CL5" s="1031"/>
      <c r="CM5" s="1029" t="s">
        <v>385</v>
      </c>
      <c r="CN5" s="1030"/>
      <c r="CO5" s="1030"/>
      <c r="CP5" s="1030"/>
      <c r="CQ5" s="1031"/>
      <c r="CR5" s="1029" t="s">
        <v>386</v>
      </c>
      <c r="CS5" s="1030"/>
      <c r="CT5" s="1030"/>
      <c r="CU5" s="1030"/>
      <c r="CV5" s="1031"/>
      <c r="CW5" s="1029" t="s">
        <v>387</v>
      </c>
      <c r="CX5" s="1030"/>
      <c r="CY5" s="1030"/>
      <c r="CZ5" s="1030"/>
      <c r="DA5" s="1031"/>
      <c r="DB5" s="1029" t="s">
        <v>388</v>
      </c>
      <c r="DC5" s="1030"/>
      <c r="DD5" s="1030"/>
      <c r="DE5" s="1030"/>
      <c r="DF5" s="1031"/>
      <c r="DG5" s="1112" t="s">
        <v>389</v>
      </c>
      <c r="DH5" s="1113"/>
      <c r="DI5" s="1113"/>
      <c r="DJ5" s="1113"/>
      <c r="DK5" s="1114"/>
      <c r="DL5" s="1112" t="s">
        <v>390</v>
      </c>
      <c r="DM5" s="1113"/>
      <c r="DN5" s="1113"/>
      <c r="DO5" s="1113"/>
      <c r="DP5" s="1114"/>
      <c r="DQ5" s="1029" t="s">
        <v>391</v>
      </c>
      <c r="DR5" s="1030"/>
      <c r="DS5" s="1030"/>
      <c r="DT5" s="1030"/>
      <c r="DU5" s="1031"/>
      <c r="DV5" s="1029" t="s">
        <v>382</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392</v>
      </c>
      <c r="C7" s="1076"/>
      <c r="D7" s="1076"/>
      <c r="E7" s="1076"/>
      <c r="F7" s="1076"/>
      <c r="G7" s="1076"/>
      <c r="H7" s="1076"/>
      <c r="I7" s="1076"/>
      <c r="J7" s="1076"/>
      <c r="K7" s="1076"/>
      <c r="L7" s="1076"/>
      <c r="M7" s="1076"/>
      <c r="N7" s="1076"/>
      <c r="O7" s="1076"/>
      <c r="P7" s="1077"/>
      <c r="Q7" s="1130">
        <v>43392</v>
      </c>
      <c r="R7" s="1131"/>
      <c r="S7" s="1131"/>
      <c r="T7" s="1131"/>
      <c r="U7" s="1131"/>
      <c r="V7" s="1131">
        <v>42626</v>
      </c>
      <c r="W7" s="1131"/>
      <c r="X7" s="1131"/>
      <c r="Y7" s="1131"/>
      <c r="Z7" s="1131"/>
      <c r="AA7" s="1131">
        <v>766</v>
      </c>
      <c r="AB7" s="1131"/>
      <c r="AC7" s="1131"/>
      <c r="AD7" s="1131"/>
      <c r="AE7" s="1132"/>
      <c r="AF7" s="1133">
        <v>683</v>
      </c>
      <c r="AG7" s="1134"/>
      <c r="AH7" s="1134"/>
      <c r="AI7" s="1134"/>
      <c r="AJ7" s="1135"/>
      <c r="AK7" s="1136">
        <v>1977</v>
      </c>
      <c r="AL7" s="1137"/>
      <c r="AM7" s="1137"/>
      <c r="AN7" s="1137"/>
      <c r="AO7" s="1137"/>
      <c r="AP7" s="1137">
        <v>37182</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591</v>
      </c>
      <c r="BT7" s="1128"/>
      <c r="BU7" s="1128"/>
      <c r="BV7" s="1128"/>
      <c r="BW7" s="1128"/>
      <c r="BX7" s="1128"/>
      <c r="BY7" s="1128"/>
      <c r="BZ7" s="1128"/>
      <c r="CA7" s="1128"/>
      <c r="CB7" s="1128"/>
      <c r="CC7" s="1128"/>
      <c r="CD7" s="1128"/>
      <c r="CE7" s="1128"/>
      <c r="CF7" s="1128"/>
      <c r="CG7" s="1140"/>
      <c r="CH7" s="1124" t="s">
        <v>597</v>
      </c>
      <c r="CI7" s="1125"/>
      <c r="CJ7" s="1125"/>
      <c r="CK7" s="1125"/>
      <c r="CL7" s="1126"/>
      <c r="CM7" s="1124">
        <v>22</v>
      </c>
      <c r="CN7" s="1125"/>
      <c r="CO7" s="1125"/>
      <c r="CP7" s="1125"/>
      <c r="CQ7" s="1126"/>
      <c r="CR7" s="1124">
        <v>10</v>
      </c>
      <c r="CS7" s="1125"/>
      <c r="CT7" s="1125"/>
      <c r="CU7" s="1125"/>
      <c r="CV7" s="1126"/>
      <c r="CW7" s="1124">
        <v>0</v>
      </c>
      <c r="CX7" s="1125"/>
      <c r="CY7" s="1125"/>
      <c r="CZ7" s="1125"/>
      <c r="DA7" s="1126"/>
      <c r="DB7" s="1124" t="s">
        <v>582</v>
      </c>
      <c r="DC7" s="1125"/>
      <c r="DD7" s="1125"/>
      <c r="DE7" s="1125"/>
      <c r="DF7" s="1126"/>
      <c r="DG7" s="1124" t="s">
        <v>582</v>
      </c>
      <c r="DH7" s="1125"/>
      <c r="DI7" s="1125"/>
      <c r="DJ7" s="1125"/>
      <c r="DK7" s="1126"/>
      <c r="DL7" s="1124" t="s">
        <v>582</v>
      </c>
      <c r="DM7" s="1125"/>
      <c r="DN7" s="1125"/>
      <c r="DO7" s="1125"/>
      <c r="DP7" s="1126"/>
      <c r="DQ7" s="1124" t="s">
        <v>582</v>
      </c>
      <c r="DR7" s="1125"/>
      <c r="DS7" s="1125"/>
      <c r="DT7" s="1125"/>
      <c r="DU7" s="1126"/>
      <c r="DV7" s="1127"/>
      <c r="DW7" s="1128"/>
      <c r="DX7" s="1128"/>
      <c r="DY7" s="1128"/>
      <c r="DZ7" s="1129"/>
      <c r="EA7" s="230"/>
    </row>
    <row r="8" spans="1:131" s="231" customFormat="1" ht="26.25" customHeight="1" x14ac:dyDescent="0.15">
      <c r="A8" s="234">
        <v>2</v>
      </c>
      <c r="B8" s="1058" t="s">
        <v>393</v>
      </c>
      <c r="C8" s="1059"/>
      <c r="D8" s="1059"/>
      <c r="E8" s="1059"/>
      <c r="F8" s="1059"/>
      <c r="G8" s="1059"/>
      <c r="H8" s="1059"/>
      <c r="I8" s="1059"/>
      <c r="J8" s="1059"/>
      <c r="K8" s="1059"/>
      <c r="L8" s="1059"/>
      <c r="M8" s="1059"/>
      <c r="N8" s="1059"/>
      <c r="O8" s="1059"/>
      <c r="P8" s="1060"/>
      <c r="Q8" s="1066">
        <v>23</v>
      </c>
      <c r="R8" s="1067"/>
      <c r="S8" s="1067"/>
      <c r="T8" s="1067"/>
      <c r="U8" s="1067"/>
      <c r="V8" s="1067">
        <v>23</v>
      </c>
      <c r="W8" s="1067"/>
      <c r="X8" s="1067"/>
      <c r="Y8" s="1067"/>
      <c r="Z8" s="1067"/>
      <c r="AA8" s="1067">
        <v>0</v>
      </c>
      <c r="AB8" s="1067"/>
      <c r="AC8" s="1067"/>
      <c r="AD8" s="1067"/>
      <c r="AE8" s="1068"/>
      <c r="AF8" s="1063" t="s">
        <v>127</v>
      </c>
      <c r="AG8" s="1064"/>
      <c r="AH8" s="1064"/>
      <c r="AI8" s="1064"/>
      <c r="AJ8" s="1065"/>
      <c r="AK8" s="1108">
        <v>23</v>
      </c>
      <c r="AL8" s="1109"/>
      <c r="AM8" s="1109"/>
      <c r="AN8" s="1109"/>
      <c r="AO8" s="1109"/>
      <c r="AP8" s="1109">
        <v>111</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592</v>
      </c>
      <c r="BT8" s="1021"/>
      <c r="BU8" s="1021"/>
      <c r="BV8" s="1021"/>
      <c r="BW8" s="1021"/>
      <c r="BX8" s="1021"/>
      <c r="BY8" s="1021"/>
      <c r="BZ8" s="1021"/>
      <c r="CA8" s="1021"/>
      <c r="CB8" s="1021"/>
      <c r="CC8" s="1021"/>
      <c r="CD8" s="1021"/>
      <c r="CE8" s="1021"/>
      <c r="CF8" s="1021"/>
      <c r="CG8" s="1042"/>
      <c r="CH8" s="1017">
        <v>6</v>
      </c>
      <c r="CI8" s="1018"/>
      <c r="CJ8" s="1018"/>
      <c r="CK8" s="1018"/>
      <c r="CL8" s="1019"/>
      <c r="CM8" s="1017" t="s">
        <v>596</v>
      </c>
      <c r="CN8" s="1018"/>
      <c r="CO8" s="1018"/>
      <c r="CP8" s="1018"/>
      <c r="CQ8" s="1019"/>
      <c r="CR8" s="1017">
        <v>11</v>
      </c>
      <c r="CS8" s="1018"/>
      <c r="CT8" s="1018"/>
      <c r="CU8" s="1018"/>
      <c r="CV8" s="1019"/>
      <c r="CW8" s="1017">
        <v>5</v>
      </c>
      <c r="CX8" s="1018"/>
      <c r="CY8" s="1018"/>
      <c r="CZ8" s="1018"/>
      <c r="DA8" s="1019"/>
      <c r="DB8" s="1017">
        <v>62</v>
      </c>
      <c r="DC8" s="1018"/>
      <c r="DD8" s="1018"/>
      <c r="DE8" s="1018"/>
      <c r="DF8" s="1019"/>
      <c r="DG8" s="1017" t="s">
        <v>582</v>
      </c>
      <c r="DH8" s="1018"/>
      <c r="DI8" s="1018"/>
      <c r="DJ8" s="1018"/>
      <c r="DK8" s="1019"/>
      <c r="DL8" s="1017" t="s">
        <v>582</v>
      </c>
      <c r="DM8" s="1018"/>
      <c r="DN8" s="1018"/>
      <c r="DO8" s="1018"/>
      <c r="DP8" s="1019"/>
      <c r="DQ8" s="1017" t="s">
        <v>582</v>
      </c>
      <c r="DR8" s="1018"/>
      <c r="DS8" s="1018"/>
      <c r="DT8" s="1018"/>
      <c r="DU8" s="1019"/>
      <c r="DV8" s="1020"/>
      <c r="DW8" s="1021"/>
      <c r="DX8" s="1021"/>
      <c r="DY8" s="1021"/>
      <c r="DZ8" s="1022"/>
      <c r="EA8" s="230"/>
    </row>
    <row r="9" spans="1:131" s="231" customFormat="1" ht="26.25" customHeight="1" x14ac:dyDescent="0.15">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t="s">
        <v>593</v>
      </c>
      <c r="BT9" s="1021"/>
      <c r="BU9" s="1021"/>
      <c r="BV9" s="1021"/>
      <c r="BW9" s="1021"/>
      <c r="BX9" s="1021"/>
      <c r="BY9" s="1021"/>
      <c r="BZ9" s="1021"/>
      <c r="CA9" s="1021"/>
      <c r="CB9" s="1021"/>
      <c r="CC9" s="1021"/>
      <c r="CD9" s="1021"/>
      <c r="CE9" s="1021"/>
      <c r="CF9" s="1021"/>
      <c r="CG9" s="1042"/>
      <c r="CH9" s="1017" t="s">
        <v>595</v>
      </c>
      <c r="CI9" s="1018"/>
      <c r="CJ9" s="1018"/>
      <c r="CK9" s="1018"/>
      <c r="CL9" s="1019"/>
      <c r="CM9" s="1017">
        <v>53</v>
      </c>
      <c r="CN9" s="1018"/>
      <c r="CO9" s="1018"/>
      <c r="CP9" s="1018"/>
      <c r="CQ9" s="1019"/>
      <c r="CR9" s="1017">
        <v>4</v>
      </c>
      <c r="CS9" s="1018"/>
      <c r="CT9" s="1018"/>
      <c r="CU9" s="1018"/>
      <c r="CV9" s="1019"/>
      <c r="CW9" s="1017">
        <v>66</v>
      </c>
      <c r="CX9" s="1018"/>
      <c r="CY9" s="1018"/>
      <c r="CZ9" s="1018"/>
      <c r="DA9" s="1019"/>
      <c r="DB9" s="1017" t="s">
        <v>582</v>
      </c>
      <c r="DC9" s="1018"/>
      <c r="DD9" s="1018"/>
      <c r="DE9" s="1018"/>
      <c r="DF9" s="1019"/>
      <c r="DG9" s="1017" t="s">
        <v>582</v>
      </c>
      <c r="DH9" s="1018"/>
      <c r="DI9" s="1018"/>
      <c r="DJ9" s="1018"/>
      <c r="DK9" s="1019"/>
      <c r="DL9" s="1017" t="s">
        <v>582</v>
      </c>
      <c r="DM9" s="1018"/>
      <c r="DN9" s="1018"/>
      <c r="DO9" s="1018"/>
      <c r="DP9" s="1019"/>
      <c r="DQ9" s="1017" t="s">
        <v>582</v>
      </c>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t="s">
        <v>594</v>
      </c>
      <c r="BT10" s="1021"/>
      <c r="BU10" s="1021"/>
      <c r="BV10" s="1021"/>
      <c r="BW10" s="1021"/>
      <c r="BX10" s="1021"/>
      <c r="BY10" s="1021"/>
      <c r="BZ10" s="1021"/>
      <c r="CA10" s="1021"/>
      <c r="CB10" s="1021"/>
      <c r="CC10" s="1021"/>
      <c r="CD10" s="1021"/>
      <c r="CE10" s="1021"/>
      <c r="CF10" s="1021"/>
      <c r="CG10" s="1042"/>
      <c r="CH10" s="1017">
        <v>4</v>
      </c>
      <c r="CI10" s="1018"/>
      <c r="CJ10" s="1018"/>
      <c r="CK10" s="1018"/>
      <c r="CL10" s="1019"/>
      <c r="CM10" s="1017">
        <v>36</v>
      </c>
      <c r="CN10" s="1018"/>
      <c r="CO10" s="1018"/>
      <c r="CP10" s="1018"/>
      <c r="CQ10" s="1019"/>
      <c r="CR10" s="1017">
        <v>2</v>
      </c>
      <c r="CS10" s="1018"/>
      <c r="CT10" s="1018"/>
      <c r="CU10" s="1018"/>
      <c r="CV10" s="1019"/>
      <c r="CW10" s="1017">
        <v>1</v>
      </c>
      <c r="CX10" s="1018"/>
      <c r="CY10" s="1018"/>
      <c r="CZ10" s="1018"/>
      <c r="DA10" s="1019"/>
      <c r="DB10" s="1017" t="s">
        <v>582</v>
      </c>
      <c r="DC10" s="1018"/>
      <c r="DD10" s="1018"/>
      <c r="DE10" s="1018"/>
      <c r="DF10" s="1019"/>
      <c r="DG10" s="1017" t="s">
        <v>582</v>
      </c>
      <c r="DH10" s="1018"/>
      <c r="DI10" s="1018"/>
      <c r="DJ10" s="1018"/>
      <c r="DK10" s="1019"/>
      <c r="DL10" s="1017" t="s">
        <v>582</v>
      </c>
      <c r="DM10" s="1018"/>
      <c r="DN10" s="1018"/>
      <c r="DO10" s="1018"/>
      <c r="DP10" s="1019"/>
      <c r="DQ10" s="1017" t="s">
        <v>582</v>
      </c>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394</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395</v>
      </c>
      <c r="B23" s="965" t="s">
        <v>396</v>
      </c>
      <c r="C23" s="966"/>
      <c r="D23" s="966"/>
      <c r="E23" s="966"/>
      <c r="F23" s="966"/>
      <c r="G23" s="966"/>
      <c r="H23" s="966"/>
      <c r="I23" s="966"/>
      <c r="J23" s="966"/>
      <c r="K23" s="966"/>
      <c r="L23" s="966"/>
      <c r="M23" s="966"/>
      <c r="N23" s="966"/>
      <c r="O23" s="966"/>
      <c r="P23" s="976"/>
      <c r="Q23" s="1095">
        <v>40763</v>
      </c>
      <c r="R23" s="1089"/>
      <c r="S23" s="1089"/>
      <c r="T23" s="1089"/>
      <c r="U23" s="1089"/>
      <c r="V23" s="1089">
        <v>39997</v>
      </c>
      <c r="W23" s="1089"/>
      <c r="X23" s="1089"/>
      <c r="Y23" s="1089"/>
      <c r="Z23" s="1089"/>
      <c r="AA23" s="1089">
        <v>766</v>
      </c>
      <c r="AB23" s="1089"/>
      <c r="AC23" s="1089"/>
      <c r="AD23" s="1089"/>
      <c r="AE23" s="1096"/>
      <c r="AF23" s="1097">
        <v>683</v>
      </c>
      <c r="AG23" s="1089"/>
      <c r="AH23" s="1089"/>
      <c r="AI23" s="1089"/>
      <c r="AJ23" s="1098"/>
      <c r="AK23" s="1099"/>
      <c r="AL23" s="1100"/>
      <c r="AM23" s="1100"/>
      <c r="AN23" s="1100"/>
      <c r="AO23" s="1100"/>
      <c r="AP23" s="1089">
        <v>37293</v>
      </c>
      <c r="AQ23" s="1089"/>
      <c r="AR23" s="1089"/>
      <c r="AS23" s="1089"/>
      <c r="AT23" s="1089"/>
      <c r="AU23" s="1090"/>
      <c r="AV23" s="1090"/>
      <c r="AW23" s="1090"/>
      <c r="AX23" s="1090"/>
      <c r="AY23" s="1091"/>
      <c r="AZ23" s="1092" t="s">
        <v>127</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397</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398</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375</v>
      </c>
      <c r="B26" s="1024"/>
      <c r="C26" s="1024"/>
      <c r="D26" s="1024"/>
      <c r="E26" s="1024"/>
      <c r="F26" s="1024"/>
      <c r="G26" s="1024"/>
      <c r="H26" s="1024"/>
      <c r="I26" s="1024"/>
      <c r="J26" s="1024"/>
      <c r="K26" s="1024"/>
      <c r="L26" s="1024"/>
      <c r="M26" s="1024"/>
      <c r="N26" s="1024"/>
      <c r="O26" s="1024"/>
      <c r="P26" s="1025"/>
      <c r="Q26" s="1029" t="s">
        <v>399</v>
      </c>
      <c r="R26" s="1030"/>
      <c r="S26" s="1030"/>
      <c r="T26" s="1030"/>
      <c r="U26" s="1031"/>
      <c r="V26" s="1029" t="s">
        <v>400</v>
      </c>
      <c r="W26" s="1030"/>
      <c r="X26" s="1030"/>
      <c r="Y26" s="1030"/>
      <c r="Z26" s="1031"/>
      <c r="AA26" s="1029" t="s">
        <v>401</v>
      </c>
      <c r="AB26" s="1030"/>
      <c r="AC26" s="1030"/>
      <c r="AD26" s="1030"/>
      <c r="AE26" s="1030"/>
      <c r="AF26" s="1083" t="s">
        <v>402</v>
      </c>
      <c r="AG26" s="1036"/>
      <c r="AH26" s="1036"/>
      <c r="AI26" s="1036"/>
      <c r="AJ26" s="1084"/>
      <c r="AK26" s="1030" t="s">
        <v>403</v>
      </c>
      <c r="AL26" s="1030"/>
      <c r="AM26" s="1030"/>
      <c r="AN26" s="1030"/>
      <c r="AO26" s="1031"/>
      <c r="AP26" s="1029" t="s">
        <v>404</v>
      </c>
      <c r="AQ26" s="1030"/>
      <c r="AR26" s="1030"/>
      <c r="AS26" s="1030"/>
      <c r="AT26" s="1031"/>
      <c r="AU26" s="1029" t="s">
        <v>405</v>
      </c>
      <c r="AV26" s="1030"/>
      <c r="AW26" s="1030"/>
      <c r="AX26" s="1030"/>
      <c r="AY26" s="1031"/>
      <c r="AZ26" s="1029" t="s">
        <v>406</v>
      </c>
      <c r="BA26" s="1030"/>
      <c r="BB26" s="1030"/>
      <c r="BC26" s="1030"/>
      <c r="BD26" s="1031"/>
      <c r="BE26" s="1029" t="s">
        <v>382</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407</v>
      </c>
      <c r="C28" s="1076"/>
      <c r="D28" s="1076"/>
      <c r="E28" s="1076"/>
      <c r="F28" s="1076"/>
      <c r="G28" s="1076"/>
      <c r="H28" s="1076"/>
      <c r="I28" s="1076"/>
      <c r="J28" s="1076"/>
      <c r="K28" s="1076"/>
      <c r="L28" s="1076"/>
      <c r="M28" s="1076"/>
      <c r="N28" s="1076"/>
      <c r="O28" s="1076"/>
      <c r="P28" s="1077"/>
      <c r="Q28" s="1078">
        <v>5986</v>
      </c>
      <c r="R28" s="1079"/>
      <c r="S28" s="1079"/>
      <c r="T28" s="1079"/>
      <c r="U28" s="1079"/>
      <c r="V28" s="1079">
        <v>5832</v>
      </c>
      <c r="W28" s="1079"/>
      <c r="X28" s="1079"/>
      <c r="Y28" s="1079"/>
      <c r="Z28" s="1079"/>
      <c r="AA28" s="1079">
        <v>154</v>
      </c>
      <c r="AB28" s="1079"/>
      <c r="AC28" s="1079"/>
      <c r="AD28" s="1079"/>
      <c r="AE28" s="1080"/>
      <c r="AF28" s="1081">
        <v>154</v>
      </c>
      <c r="AG28" s="1079"/>
      <c r="AH28" s="1079"/>
      <c r="AI28" s="1079"/>
      <c r="AJ28" s="1082"/>
      <c r="AK28" s="1070">
        <v>571</v>
      </c>
      <c r="AL28" s="1071"/>
      <c r="AM28" s="1071"/>
      <c r="AN28" s="1071"/>
      <c r="AO28" s="1071"/>
      <c r="AP28" s="1071" t="s">
        <v>582</v>
      </c>
      <c r="AQ28" s="1071"/>
      <c r="AR28" s="1071"/>
      <c r="AS28" s="1071"/>
      <c r="AT28" s="1071"/>
      <c r="AU28" s="1071" t="s">
        <v>582</v>
      </c>
      <c r="AV28" s="1071"/>
      <c r="AW28" s="1071"/>
      <c r="AX28" s="1071"/>
      <c r="AY28" s="1071"/>
      <c r="AZ28" s="1072" t="s">
        <v>582</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408</v>
      </c>
      <c r="C29" s="1059"/>
      <c r="D29" s="1059"/>
      <c r="E29" s="1059"/>
      <c r="F29" s="1059"/>
      <c r="G29" s="1059"/>
      <c r="H29" s="1059"/>
      <c r="I29" s="1059"/>
      <c r="J29" s="1059"/>
      <c r="K29" s="1059"/>
      <c r="L29" s="1059"/>
      <c r="M29" s="1059"/>
      <c r="N29" s="1059"/>
      <c r="O29" s="1059"/>
      <c r="P29" s="1060"/>
      <c r="Q29" s="1066">
        <v>6788</v>
      </c>
      <c r="R29" s="1067"/>
      <c r="S29" s="1067"/>
      <c r="T29" s="1067"/>
      <c r="U29" s="1067"/>
      <c r="V29" s="1067">
        <v>6554</v>
      </c>
      <c r="W29" s="1067"/>
      <c r="X29" s="1067"/>
      <c r="Y29" s="1067"/>
      <c r="Z29" s="1067"/>
      <c r="AA29" s="1067">
        <v>234</v>
      </c>
      <c r="AB29" s="1067"/>
      <c r="AC29" s="1067"/>
      <c r="AD29" s="1067"/>
      <c r="AE29" s="1068"/>
      <c r="AF29" s="1063">
        <v>234</v>
      </c>
      <c r="AG29" s="1064"/>
      <c r="AH29" s="1064"/>
      <c r="AI29" s="1064"/>
      <c r="AJ29" s="1065"/>
      <c r="AK29" s="1008">
        <v>1173</v>
      </c>
      <c r="AL29" s="999"/>
      <c r="AM29" s="999"/>
      <c r="AN29" s="999"/>
      <c r="AO29" s="999"/>
      <c r="AP29" s="999" t="s">
        <v>582</v>
      </c>
      <c r="AQ29" s="999"/>
      <c r="AR29" s="999"/>
      <c r="AS29" s="999"/>
      <c r="AT29" s="999"/>
      <c r="AU29" s="999" t="s">
        <v>582</v>
      </c>
      <c r="AV29" s="999"/>
      <c r="AW29" s="999"/>
      <c r="AX29" s="999"/>
      <c r="AY29" s="999"/>
      <c r="AZ29" s="1069" t="s">
        <v>582</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409</v>
      </c>
      <c r="C30" s="1059"/>
      <c r="D30" s="1059"/>
      <c r="E30" s="1059"/>
      <c r="F30" s="1059"/>
      <c r="G30" s="1059"/>
      <c r="H30" s="1059"/>
      <c r="I30" s="1059"/>
      <c r="J30" s="1059"/>
      <c r="K30" s="1059"/>
      <c r="L30" s="1059"/>
      <c r="M30" s="1059"/>
      <c r="N30" s="1059"/>
      <c r="O30" s="1059"/>
      <c r="P30" s="1060"/>
      <c r="Q30" s="1066">
        <v>624</v>
      </c>
      <c r="R30" s="1067"/>
      <c r="S30" s="1067"/>
      <c r="T30" s="1067"/>
      <c r="U30" s="1067"/>
      <c r="V30" s="1067">
        <v>612</v>
      </c>
      <c r="W30" s="1067"/>
      <c r="X30" s="1067"/>
      <c r="Y30" s="1067"/>
      <c r="Z30" s="1067"/>
      <c r="AA30" s="1067">
        <v>12</v>
      </c>
      <c r="AB30" s="1067"/>
      <c r="AC30" s="1067"/>
      <c r="AD30" s="1067"/>
      <c r="AE30" s="1068"/>
      <c r="AF30" s="1063">
        <v>12</v>
      </c>
      <c r="AG30" s="1064"/>
      <c r="AH30" s="1064"/>
      <c r="AI30" s="1064"/>
      <c r="AJ30" s="1065"/>
      <c r="AK30" s="1008">
        <v>208</v>
      </c>
      <c r="AL30" s="999"/>
      <c r="AM30" s="999"/>
      <c r="AN30" s="999"/>
      <c r="AO30" s="999"/>
      <c r="AP30" s="999" t="s">
        <v>582</v>
      </c>
      <c r="AQ30" s="999"/>
      <c r="AR30" s="999"/>
      <c r="AS30" s="999"/>
      <c r="AT30" s="999"/>
      <c r="AU30" s="999" t="s">
        <v>582</v>
      </c>
      <c r="AV30" s="999"/>
      <c r="AW30" s="999"/>
      <c r="AX30" s="999"/>
      <c r="AY30" s="999"/>
      <c r="AZ30" s="1069" t="s">
        <v>582</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410</v>
      </c>
      <c r="C31" s="1059"/>
      <c r="D31" s="1059"/>
      <c r="E31" s="1059"/>
      <c r="F31" s="1059"/>
      <c r="G31" s="1059"/>
      <c r="H31" s="1059"/>
      <c r="I31" s="1059"/>
      <c r="J31" s="1059"/>
      <c r="K31" s="1059"/>
      <c r="L31" s="1059"/>
      <c r="M31" s="1059"/>
      <c r="N31" s="1059"/>
      <c r="O31" s="1059"/>
      <c r="P31" s="1060"/>
      <c r="Q31" s="1066">
        <v>1629</v>
      </c>
      <c r="R31" s="1067"/>
      <c r="S31" s="1067"/>
      <c r="T31" s="1067"/>
      <c r="U31" s="1067"/>
      <c r="V31" s="1067">
        <v>1527</v>
      </c>
      <c r="W31" s="1067"/>
      <c r="X31" s="1067"/>
      <c r="Y31" s="1067"/>
      <c r="Z31" s="1067"/>
      <c r="AA31" s="1067">
        <v>102</v>
      </c>
      <c r="AB31" s="1067"/>
      <c r="AC31" s="1067"/>
      <c r="AD31" s="1067"/>
      <c r="AE31" s="1068"/>
      <c r="AF31" s="1063">
        <v>1124</v>
      </c>
      <c r="AG31" s="1064"/>
      <c r="AH31" s="1064"/>
      <c r="AI31" s="1064"/>
      <c r="AJ31" s="1065"/>
      <c r="AK31" s="1008">
        <v>395</v>
      </c>
      <c r="AL31" s="999"/>
      <c r="AM31" s="999"/>
      <c r="AN31" s="999"/>
      <c r="AO31" s="999"/>
      <c r="AP31" s="999">
        <v>11688</v>
      </c>
      <c r="AQ31" s="999"/>
      <c r="AR31" s="999"/>
      <c r="AS31" s="999"/>
      <c r="AT31" s="999"/>
      <c r="AU31" s="999">
        <v>2314</v>
      </c>
      <c r="AV31" s="999"/>
      <c r="AW31" s="999"/>
      <c r="AX31" s="999"/>
      <c r="AY31" s="999"/>
      <c r="AZ31" s="1069" t="s">
        <v>582</v>
      </c>
      <c r="BA31" s="1069"/>
      <c r="BB31" s="1069"/>
      <c r="BC31" s="1069"/>
      <c r="BD31" s="1069"/>
      <c r="BE31" s="1000" t="s">
        <v>411</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412</v>
      </c>
      <c r="C32" s="1059"/>
      <c r="D32" s="1059"/>
      <c r="E32" s="1059"/>
      <c r="F32" s="1059"/>
      <c r="G32" s="1059"/>
      <c r="H32" s="1059"/>
      <c r="I32" s="1059"/>
      <c r="J32" s="1059"/>
      <c r="K32" s="1059"/>
      <c r="L32" s="1059"/>
      <c r="M32" s="1059"/>
      <c r="N32" s="1059"/>
      <c r="O32" s="1059"/>
      <c r="P32" s="1060"/>
      <c r="Q32" s="1066">
        <v>1022</v>
      </c>
      <c r="R32" s="1067"/>
      <c r="S32" s="1067"/>
      <c r="T32" s="1067"/>
      <c r="U32" s="1067"/>
      <c r="V32" s="1067">
        <v>967</v>
      </c>
      <c r="W32" s="1067"/>
      <c r="X32" s="1067"/>
      <c r="Y32" s="1067"/>
      <c r="Z32" s="1067"/>
      <c r="AA32" s="1067">
        <v>55</v>
      </c>
      <c r="AB32" s="1067"/>
      <c r="AC32" s="1067"/>
      <c r="AD32" s="1067"/>
      <c r="AE32" s="1068"/>
      <c r="AF32" s="1063">
        <v>103</v>
      </c>
      <c r="AG32" s="1064"/>
      <c r="AH32" s="1064"/>
      <c r="AI32" s="1064"/>
      <c r="AJ32" s="1065"/>
      <c r="AK32" s="1008">
        <v>703</v>
      </c>
      <c r="AL32" s="999"/>
      <c r="AM32" s="999"/>
      <c r="AN32" s="999"/>
      <c r="AO32" s="999"/>
      <c r="AP32" s="999">
        <v>9663</v>
      </c>
      <c r="AQ32" s="999"/>
      <c r="AR32" s="999"/>
      <c r="AS32" s="999"/>
      <c r="AT32" s="999"/>
      <c r="AU32" s="999">
        <v>8957</v>
      </c>
      <c r="AV32" s="999"/>
      <c r="AW32" s="999"/>
      <c r="AX32" s="999"/>
      <c r="AY32" s="999"/>
      <c r="AZ32" s="1069" t="s">
        <v>582</v>
      </c>
      <c r="BA32" s="1069"/>
      <c r="BB32" s="1069"/>
      <c r="BC32" s="1069"/>
      <c r="BD32" s="1069"/>
      <c r="BE32" s="1000" t="s">
        <v>411</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413</v>
      </c>
      <c r="C33" s="1059"/>
      <c r="D33" s="1059"/>
      <c r="E33" s="1059"/>
      <c r="F33" s="1059"/>
      <c r="G33" s="1059"/>
      <c r="H33" s="1059"/>
      <c r="I33" s="1059"/>
      <c r="J33" s="1059"/>
      <c r="K33" s="1059"/>
      <c r="L33" s="1059"/>
      <c r="M33" s="1059"/>
      <c r="N33" s="1059"/>
      <c r="O33" s="1059"/>
      <c r="P33" s="1060"/>
      <c r="Q33" s="1066">
        <v>39</v>
      </c>
      <c r="R33" s="1067"/>
      <c r="S33" s="1067"/>
      <c r="T33" s="1067"/>
      <c r="U33" s="1067"/>
      <c r="V33" s="1067">
        <v>39</v>
      </c>
      <c r="W33" s="1067"/>
      <c r="X33" s="1067"/>
      <c r="Y33" s="1067"/>
      <c r="Z33" s="1067"/>
      <c r="AA33" s="1067" t="s">
        <v>599</v>
      </c>
      <c r="AB33" s="1067"/>
      <c r="AC33" s="1067"/>
      <c r="AD33" s="1067"/>
      <c r="AE33" s="1068"/>
      <c r="AF33" s="1063" t="s">
        <v>414</v>
      </c>
      <c r="AG33" s="1064"/>
      <c r="AH33" s="1064"/>
      <c r="AI33" s="1064"/>
      <c r="AJ33" s="1065"/>
      <c r="AK33" s="1008">
        <v>39</v>
      </c>
      <c r="AL33" s="999"/>
      <c r="AM33" s="999"/>
      <c r="AN33" s="999"/>
      <c r="AO33" s="999"/>
      <c r="AP33" s="999">
        <v>570</v>
      </c>
      <c r="AQ33" s="999"/>
      <c r="AR33" s="999"/>
      <c r="AS33" s="999"/>
      <c r="AT33" s="999"/>
      <c r="AU33" s="999">
        <v>560</v>
      </c>
      <c r="AV33" s="999"/>
      <c r="AW33" s="999"/>
      <c r="AX33" s="999"/>
      <c r="AY33" s="999"/>
      <c r="AZ33" s="1069" t="s">
        <v>582</v>
      </c>
      <c r="BA33" s="1069"/>
      <c r="BB33" s="1069"/>
      <c r="BC33" s="1069"/>
      <c r="BD33" s="1069"/>
      <c r="BE33" s="1000" t="s">
        <v>415</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416</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395</v>
      </c>
      <c r="B63" s="965" t="s">
        <v>417</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1626</v>
      </c>
      <c r="AG63" s="987"/>
      <c r="AH63" s="987"/>
      <c r="AI63" s="987"/>
      <c r="AJ63" s="1050"/>
      <c r="AK63" s="1051"/>
      <c r="AL63" s="991"/>
      <c r="AM63" s="991"/>
      <c r="AN63" s="991"/>
      <c r="AO63" s="991"/>
      <c r="AP63" s="987">
        <v>21921</v>
      </c>
      <c r="AQ63" s="987"/>
      <c r="AR63" s="987"/>
      <c r="AS63" s="987"/>
      <c r="AT63" s="987"/>
      <c r="AU63" s="987">
        <v>11831</v>
      </c>
      <c r="AV63" s="987"/>
      <c r="AW63" s="987"/>
      <c r="AX63" s="987"/>
      <c r="AY63" s="987"/>
      <c r="AZ63" s="1045"/>
      <c r="BA63" s="1045"/>
      <c r="BB63" s="1045"/>
      <c r="BC63" s="1045"/>
      <c r="BD63" s="1045"/>
      <c r="BE63" s="988"/>
      <c r="BF63" s="988"/>
      <c r="BG63" s="988"/>
      <c r="BH63" s="988"/>
      <c r="BI63" s="989"/>
      <c r="BJ63" s="1046" t="s">
        <v>127</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419</v>
      </c>
      <c r="B66" s="1024"/>
      <c r="C66" s="1024"/>
      <c r="D66" s="1024"/>
      <c r="E66" s="1024"/>
      <c r="F66" s="1024"/>
      <c r="G66" s="1024"/>
      <c r="H66" s="1024"/>
      <c r="I66" s="1024"/>
      <c r="J66" s="1024"/>
      <c r="K66" s="1024"/>
      <c r="L66" s="1024"/>
      <c r="M66" s="1024"/>
      <c r="N66" s="1024"/>
      <c r="O66" s="1024"/>
      <c r="P66" s="1025"/>
      <c r="Q66" s="1029" t="s">
        <v>399</v>
      </c>
      <c r="R66" s="1030"/>
      <c r="S66" s="1030"/>
      <c r="T66" s="1030"/>
      <c r="U66" s="1031"/>
      <c r="V66" s="1029" t="s">
        <v>420</v>
      </c>
      <c r="W66" s="1030"/>
      <c r="X66" s="1030"/>
      <c r="Y66" s="1030"/>
      <c r="Z66" s="1031"/>
      <c r="AA66" s="1029" t="s">
        <v>421</v>
      </c>
      <c r="AB66" s="1030"/>
      <c r="AC66" s="1030"/>
      <c r="AD66" s="1030"/>
      <c r="AE66" s="1031"/>
      <c r="AF66" s="1035" t="s">
        <v>422</v>
      </c>
      <c r="AG66" s="1036"/>
      <c r="AH66" s="1036"/>
      <c r="AI66" s="1036"/>
      <c r="AJ66" s="1037"/>
      <c r="AK66" s="1029" t="s">
        <v>403</v>
      </c>
      <c r="AL66" s="1024"/>
      <c r="AM66" s="1024"/>
      <c r="AN66" s="1024"/>
      <c r="AO66" s="1025"/>
      <c r="AP66" s="1029" t="s">
        <v>423</v>
      </c>
      <c r="AQ66" s="1030"/>
      <c r="AR66" s="1030"/>
      <c r="AS66" s="1030"/>
      <c r="AT66" s="1031"/>
      <c r="AU66" s="1029" t="s">
        <v>424</v>
      </c>
      <c r="AV66" s="1030"/>
      <c r="AW66" s="1030"/>
      <c r="AX66" s="1030"/>
      <c r="AY66" s="1031"/>
      <c r="AZ66" s="1029" t="s">
        <v>382</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583</v>
      </c>
      <c r="C68" s="1014"/>
      <c r="D68" s="1014"/>
      <c r="E68" s="1014"/>
      <c r="F68" s="1014"/>
      <c r="G68" s="1014"/>
      <c r="H68" s="1014"/>
      <c r="I68" s="1014"/>
      <c r="J68" s="1014"/>
      <c r="K68" s="1014"/>
      <c r="L68" s="1014"/>
      <c r="M68" s="1014"/>
      <c r="N68" s="1014"/>
      <c r="O68" s="1014"/>
      <c r="P68" s="1015"/>
      <c r="Q68" s="1016">
        <v>12986</v>
      </c>
      <c r="R68" s="1010"/>
      <c r="S68" s="1010"/>
      <c r="T68" s="1010"/>
      <c r="U68" s="1010"/>
      <c r="V68" s="1010">
        <v>12545</v>
      </c>
      <c r="W68" s="1010"/>
      <c r="X68" s="1010"/>
      <c r="Y68" s="1010"/>
      <c r="Z68" s="1010"/>
      <c r="AA68" s="1010">
        <v>441</v>
      </c>
      <c r="AB68" s="1010"/>
      <c r="AC68" s="1010"/>
      <c r="AD68" s="1010"/>
      <c r="AE68" s="1010"/>
      <c r="AF68" s="1010">
        <v>791</v>
      </c>
      <c r="AG68" s="1010"/>
      <c r="AH68" s="1010"/>
      <c r="AI68" s="1010"/>
      <c r="AJ68" s="1010"/>
      <c r="AK68" s="1010">
        <v>2384</v>
      </c>
      <c r="AL68" s="1010"/>
      <c r="AM68" s="1010"/>
      <c r="AN68" s="1010"/>
      <c r="AO68" s="1010"/>
      <c r="AP68" s="1010">
        <v>3870</v>
      </c>
      <c r="AQ68" s="1010"/>
      <c r="AR68" s="1010"/>
      <c r="AS68" s="1010"/>
      <c r="AT68" s="1010"/>
      <c r="AU68" s="1010">
        <v>2339</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584</v>
      </c>
      <c r="C69" s="1003"/>
      <c r="D69" s="1003"/>
      <c r="E69" s="1003"/>
      <c r="F69" s="1003"/>
      <c r="G69" s="1003"/>
      <c r="H69" s="1003"/>
      <c r="I69" s="1003"/>
      <c r="J69" s="1003"/>
      <c r="K69" s="1003"/>
      <c r="L69" s="1003"/>
      <c r="M69" s="1003"/>
      <c r="N69" s="1003"/>
      <c r="O69" s="1003"/>
      <c r="P69" s="1004"/>
      <c r="Q69" s="1005">
        <v>5636</v>
      </c>
      <c r="R69" s="999"/>
      <c r="S69" s="999"/>
      <c r="T69" s="999"/>
      <c r="U69" s="999"/>
      <c r="V69" s="999">
        <v>5510</v>
      </c>
      <c r="W69" s="999"/>
      <c r="X69" s="999"/>
      <c r="Y69" s="999"/>
      <c r="Z69" s="999"/>
      <c r="AA69" s="999">
        <v>126</v>
      </c>
      <c r="AB69" s="999"/>
      <c r="AC69" s="999"/>
      <c r="AD69" s="999"/>
      <c r="AE69" s="999"/>
      <c r="AF69" s="999">
        <v>54</v>
      </c>
      <c r="AG69" s="999"/>
      <c r="AH69" s="999"/>
      <c r="AI69" s="999"/>
      <c r="AJ69" s="999"/>
      <c r="AK69" s="999">
        <v>31</v>
      </c>
      <c r="AL69" s="999"/>
      <c r="AM69" s="999"/>
      <c r="AN69" s="999"/>
      <c r="AO69" s="999"/>
      <c r="AP69" s="999">
        <v>1307</v>
      </c>
      <c r="AQ69" s="999"/>
      <c r="AR69" s="999"/>
      <c r="AS69" s="999"/>
      <c r="AT69" s="999"/>
      <c r="AU69" s="999">
        <v>872</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585</v>
      </c>
      <c r="C70" s="1003"/>
      <c r="D70" s="1003"/>
      <c r="E70" s="1003"/>
      <c r="F70" s="1003"/>
      <c r="G70" s="1003"/>
      <c r="H70" s="1003"/>
      <c r="I70" s="1003"/>
      <c r="J70" s="1003"/>
      <c r="K70" s="1003"/>
      <c r="L70" s="1003"/>
      <c r="M70" s="1003"/>
      <c r="N70" s="1003"/>
      <c r="O70" s="1003"/>
      <c r="P70" s="1004"/>
      <c r="Q70" s="1005">
        <v>6909</v>
      </c>
      <c r="R70" s="999"/>
      <c r="S70" s="999"/>
      <c r="T70" s="999"/>
      <c r="U70" s="999"/>
      <c r="V70" s="999">
        <v>6702</v>
      </c>
      <c r="W70" s="999"/>
      <c r="X70" s="999"/>
      <c r="Y70" s="999"/>
      <c r="Z70" s="999"/>
      <c r="AA70" s="999">
        <v>208</v>
      </c>
      <c r="AB70" s="999"/>
      <c r="AC70" s="999"/>
      <c r="AD70" s="999"/>
      <c r="AE70" s="999"/>
      <c r="AF70" s="999">
        <v>208</v>
      </c>
      <c r="AG70" s="999"/>
      <c r="AH70" s="999"/>
      <c r="AI70" s="999"/>
      <c r="AJ70" s="999"/>
      <c r="AK70" s="999" t="s">
        <v>582</v>
      </c>
      <c r="AL70" s="999"/>
      <c r="AM70" s="999"/>
      <c r="AN70" s="999"/>
      <c r="AO70" s="999"/>
      <c r="AP70" s="999" t="s">
        <v>582</v>
      </c>
      <c r="AQ70" s="999"/>
      <c r="AR70" s="999"/>
      <c r="AS70" s="999"/>
      <c r="AT70" s="999"/>
      <c r="AU70" s="999" t="s">
        <v>582</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586</v>
      </c>
      <c r="C71" s="1003"/>
      <c r="D71" s="1003"/>
      <c r="E71" s="1003"/>
      <c r="F71" s="1003"/>
      <c r="G71" s="1003"/>
      <c r="H71" s="1003"/>
      <c r="I71" s="1003"/>
      <c r="J71" s="1003"/>
      <c r="K71" s="1003"/>
      <c r="L71" s="1003"/>
      <c r="M71" s="1003"/>
      <c r="N71" s="1003"/>
      <c r="O71" s="1003"/>
      <c r="P71" s="1004"/>
      <c r="Q71" s="1005">
        <v>149</v>
      </c>
      <c r="R71" s="999"/>
      <c r="S71" s="999"/>
      <c r="T71" s="999"/>
      <c r="U71" s="999"/>
      <c r="V71" s="999">
        <v>129</v>
      </c>
      <c r="W71" s="999"/>
      <c r="X71" s="999"/>
      <c r="Y71" s="999"/>
      <c r="Z71" s="999"/>
      <c r="AA71" s="999">
        <v>20</v>
      </c>
      <c r="AB71" s="999"/>
      <c r="AC71" s="999"/>
      <c r="AD71" s="999"/>
      <c r="AE71" s="999"/>
      <c r="AF71" s="999">
        <v>20</v>
      </c>
      <c r="AG71" s="999"/>
      <c r="AH71" s="999"/>
      <c r="AI71" s="999"/>
      <c r="AJ71" s="999"/>
      <c r="AK71" s="999">
        <v>12</v>
      </c>
      <c r="AL71" s="999"/>
      <c r="AM71" s="999"/>
      <c r="AN71" s="999"/>
      <c r="AO71" s="999"/>
      <c r="AP71" s="999" t="s">
        <v>582</v>
      </c>
      <c r="AQ71" s="999"/>
      <c r="AR71" s="999"/>
      <c r="AS71" s="999"/>
      <c r="AT71" s="999"/>
      <c r="AU71" s="999" t="s">
        <v>582</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587</v>
      </c>
      <c r="C72" s="1003"/>
      <c r="D72" s="1003"/>
      <c r="E72" s="1003"/>
      <c r="F72" s="1003"/>
      <c r="G72" s="1003"/>
      <c r="H72" s="1003"/>
      <c r="I72" s="1003"/>
      <c r="J72" s="1003"/>
      <c r="K72" s="1003"/>
      <c r="L72" s="1003"/>
      <c r="M72" s="1003"/>
      <c r="N72" s="1003"/>
      <c r="O72" s="1003"/>
      <c r="P72" s="1004"/>
      <c r="Q72" s="1005">
        <v>807</v>
      </c>
      <c r="R72" s="999"/>
      <c r="S72" s="999"/>
      <c r="T72" s="999"/>
      <c r="U72" s="999"/>
      <c r="V72" s="999">
        <v>787</v>
      </c>
      <c r="W72" s="999"/>
      <c r="X72" s="999"/>
      <c r="Y72" s="999"/>
      <c r="Z72" s="999"/>
      <c r="AA72" s="999">
        <v>20</v>
      </c>
      <c r="AB72" s="999"/>
      <c r="AC72" s="999"/>
      <c r="AD72" s="999"/>
      <c r="AE72" s="999"/>
      <c r="AF72" s="999">
        <v>20</v>
      </c>
      <c r="AG72" s="999"/>
      <c r="AH72" s="999"/>
      <c r="AI72" s="999"/>
      <c r="AJ72" s="999"/>
      <c r="AK72" s="999">
        <v>20</v>
      </c>
      <c r="AL72" s="999"/>
      <c r="AM72" s="999"/>
      <c r="AN72" s="999"/>
      <c r="AO72" s="999"/>
      <c r="AP72" s="999" t="s">
        <v>582</v>
      </c>
      <c r="AQ72" s="999"/>
      <c r="AR72" s="999"/>
      <c r="AS72" s="999"/>
      <c r="AT72" s="999"/>
      <c r="AU72" s="999" t="s">
        <v>582</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588</v>
      </c>
      <c r="C73" s="1003"/>
      <c r="D73" s="1003"/>
      <c r="E73" s="1003"/>
      <c r="F73" s="1003"/>
      <c r="G73" s="1003"/>
      <c r="H73" s="1003"/>
      <c r="I73" s="1003"/>
      <c r="J73" s="1003"/>
      <c r="K73" s="1003"/>
      <c r="L73" s="1003"/>
      <c r="M73" s="1003"/>
      <c r="N73" s="1003"/>
      <c r="O73" s="1003"/>
      <c r="P73" s="1004"/>
      <c r="Q73" s="1005">
        <v>7</v>
      </c>
      <c r="R73" s="999"/>
      <c r="S73" s="999"/>
      <c r="T73" s="999"/>
      <c r="U73" s="999"/>
      <c r="V73" s="999">
        <v>5</v>
      </c>
      <c r="W73" s="999"/>
      <c r="X73" s="999"/>
      <c r="Y73" s="999"/>
      <c r="Z73" s="999"/>
      <c r="AA73" s="999">
        <v>2</v>
      </c>
      <c r="AB73" s="999"/>
      <c r="AC73" s="999"/>
      <c r="AD73" s="999"/>
      <c r="AE73" s="999"/>
      <c r="AF73" s="999">
        <v>2</v>
      </c>
      <c r="AG73" s="999"/>
      <c r="AH73" s="999"/>
      <c r="AI73" s="999"/>
      <c r="AJ73" s="999"/>
      <c r="AK73" s="999" t="s">
        <v>582</v>
      </c>
      <c r="AL73" s="999"/>
      <c r="AM73" s="999"/>
      <c r="AN73" s="999"/>
      <c r="AO73" s="999"/>
      <c r="AP73" s="999" t="s">
        <v>582</v>
      </c>
      <c r="AQ73" s="999"/>
      <c r="AR73" s="999"/>
      <c r="AS73" s="999"/>
      <c r="AT73" s="999"/>
      <c r="AU73" s="999" t="s">
        <v>582</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589</v>
      </c>
      <c r="C74" s="1003"/>
      <c r="D74" s="1003"/>
      <c r="E74" s="1003"/>
      <c r="F74" s="1003"/>
      <c r="G74" s="1003"/>
      <c r="H74" s="1003"/>
      <c r="I74" s="1003"/>
      <c r="J74" s="1003"/>
      <c r="K74" s="1003"/>
      <c r="L74" s="1003"/>
      <c r="M74" s="1003"/>
      <c r="N74" s="1003"/>
      <c r="O74" s="1003"/>
      <c r="P74" s="1004"/>
      <c r="Q74" s="1005">
        <v>553</v>
      </c>
      <c r="R74" s="999"/>
      <c r="S74" s="999"/>
      <c r="T74" s="999"/>
      <c r="U74" s="999"/>
      <c r="V74" s="999">
        <v>522</v>
      </c>
      <c r="W74" s="999"/>
      <c r="X74" s="999"/>
      <c r="Y74" s="999"/>
      <c r="Z74" s="999"/>
      <c r="AA74" s="999">
        <v>31</v>
      </c>
      <c r="AB74" s="999"/>
      <c r="AC74" s="999"/>
      <c r="AD74" s="999"/>
      <c r="AE74" s="999"/>
      <c r="AF74" s="999">
        <v>31</v>
      </c>
      <c r="AG74" s="999"/>
      <c r="AH74" s="999"/>
      <c r="AI74" s="999"/>
      <c r="AJ74" s="999"/>
      <c r="AK74" s="999">
        <v>24</v>
      </c>
      <c r="AL74" s="999"/>
      <c r="AM74" s="999"/>
      <c r="AN74" s="999"/>
      <c r="AO74" s="999"/>
      <c r="AP74" s="999" t="s">
        <v>582</v>
      </c>
      <c r="AQ74" s="999"/>
      <c r="AR74" s="999"/>
      <c r="AS74" s="999"/>
      <c r="AT74" s="999"/>
      <c r="AU74" s="999" t="s">
        <v>582</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590</v>
      </c>
      <c r="C75" s="1003"/>
      <c r="D75" s="1003"/>
      <c r="E75" s="1003"/>
      <c r="F75" s="1003"/>
      <c r="G75" s="1003"/>
      <c r="H75" s="1003"/>
      <c r="I75" s="1003"/>
      <c r="J75" s="1003"/>
      <c r="K75" s="1003"/>
      <c r="L75" s="1003"/>
      <c r="M75" s="1003"/>
      <c r="N75" s="1003"/>
      <c r="O75" s="1003"/>
      <c r="P75" s="1004"/>
      <c r="Q75" s="1006">
        <v>172370</v>
      </c>
      <c r="R75" s="1007"/>
      <c r="S75" s="1007"/>
      <c r="T75" s="1007"/>
      <c r="U75" s="1008"/>
      <c r="V75" s="1009">
        <v>165579</v>
      </c>
      <c r="W75" s="1007"/>
      <c r="X75" s="1007"/>
      <c r="Y75" s="1007"/>
      <c r="Z75" s="1008"/>
      <c r="AA75" s="1009">
        <v>6791</v>
      </c>
      <c r="AB75" s="1007"/>
      <c r="AC75" s="1007"/>
      <c r="AD75" s="1007"/>
      <c r="AE75" s="1008"/>
      <c r="AF75" s="1009">
        <v>6788</v>
      </c>
      <c r="AG75" s="1007"/>
      <c r="AH75" s="1007"/>
      <c r="AI75" s="1007"/>
      <c r="AJ75" s="1008"/>
      <c r="AK75" s="1009">
        <v>7704</v>
      </c>
      <c r="AL75" s="1007"/>
      <c r="AM75" s="1007"/>
      <c r="AN75" s="1007"/>
      <c r="AO75" s="1008"/>
      <c r="AP75" s="1009" t="s">
        <v>582</v>
      </c>
      <c r="AQ75" s="1007"/>
      <c r="AR75" s="1007"/>
      <c r="AS75" s="1007"/>
      <c r="AT75" s="1008"/>
      <c r="AU75" s="1009" t="s">
        <v>582</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395</v>
      </c>
      <c r="B88" s="965" t="s">
        <v>425</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7913</v>
      </c>
      <c r="AG88" s="987"/>
      <c r="AH88" s="987"/>
      <c r="AI88" s="987"/>
      <c r="AJ88" s="987"/>
      <c r="AK88" s="991"/>
      <c r="AL88" s="991"/>
      <c r="AM88" s="991"/>
      <c r="AN88" s="991"/>
      <c r="AO88" s="991"/>
      <c r="AP88" s="987">
        <v>5177</v>
      </c>
      <c r="AQ88" s="987"/>
      <c r="AR88" s="987"/>
      <c r="AS88" s="987"/>
      <c r="AT88" s="987"/>
      <c r="AU88" s="987">
        <v>3211</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965" t="s">
        <v>426</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27</v>
      </c>
      <c r="CS102" s="981"/>
      <c r="CT102" s="981"/>
      <c r="CU102" s="981"/>
      <c r="CV102" s="982"/>
      <c r="CW102" s="980">
        <v>72</v>
      </c>
      <c r="CX102" s="981"/>
      <c r="CY102" s="981"/>
      <c r="CZ102" s="981"/>
      <c r="DA102" s="982"/>
      <c r="DB102" s="980">
        <v>62</v>
      </c>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427</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428</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431</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432</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433</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434</v>
      </c>
      <c r="AB109" s="924"/>
      <c r="AC109" s="924"/>
      <c r="AD109" s="924"/>
      <c r="AE109" s="925"/>
      <c r="AF109" s="926" t="s">
        <v>435</v>
      </c>
      <c r="AG109" s="924"/>
      <c r="AH109" s="924"/>
      <c r="AI109" s="924"/>
      <c r="AJ109" s="925"/>
      <c r="AK109" s="926" t="s">
        <v>309</v>
      </c>
      <c r="AL109" s="924"/>
      <c r="AM109" s="924"/>
      <c r="AN109" s="924"/>
      <c r="AO109" s="925"/>
      <c r="AP109" s="926" t="s">
        <v>436</v>
      </c>
      <c r="AQ109" s="924"/>
      <c r="AR109" s="924"/>
      <c r="AS109" s="924"/>
      <c r="AT109" s="957"/>
      <c r="AU109" s="923" t="s">
        <v>433</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434</v>
      </c>
      <c r="BR109" s="924"/>
      <c r="BS109" s="924"/>
      <c r="BT109" s="924"/>
      <c r="BU109" s="925"/>
      <c r="BV109" s="926" t="s">
        <v>435</v>
      </c>
      <c r="BW109" s="924"/>
      <c r="BX109" s="924"/>
      <c r="BY109" s="924"/>
      <c r="BZ109" s="925"/>
      <c r="CA109" s="926" t="s">
        <v>309</v>
      </c>
      <c r="CB109" s="924"/>
      <c r="CC109" s="924"/>
      <c r="CD109" s="924"/>
      <c r="CE109" s="925"/>
      <c r="CF109" s="964" t="s">
        <v>436</v>
      </c>
      <c r="CG109" s="964"/>
      <c r="CH109" s="964"/>
      <c r="CI109" s="964"/>
      <c r="CJ109" s="964"/>
      <c r="CK109" s="926" t="s">
        <v>437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434</v>
      </c>
      <c r="DH109" s="924"/>
      <c r="DI109" s="924"/>
      <c r="DJ109" s="924"/>
      <c r="DK109" s="925"/>
      <c r="DL109" s="926" t="s">
        <v>435</v>
      </c>
      <c r="DM109" s="924"/>
      <c r="DN109" s="924"/>
      <c r="DO109" s="924"/>
      <c r="DP109" s="925"/>
      <c r="DQ109" s="926" t="s">
        <v>309</v>
      </c>
      <c r="DR109" s="924"/>
      <c r="DS109" s="924"/>
      <c r="DT109" s="924"/>
      <c r="DU109" s="925"/>
      <c r="DV109" s="926" t="s">
        <v>436</v>
      </c>
      <c r="DW109" s="924"/>
      <c r="DX109" s="924"/>
      <c r="DY109" s="924"/>
      <c r="DZ109" s="957"/>
    </row>
    <row r="110" spans="1:131" s="226" customFormat="1" ht="26.25" customHeight="1" x14ac:dyDescent="0.15">
      <c r="A110" s="835" t="s">
        <v>438</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3309011</v>
      </c>
      <c r="AB110" s="917"/>
      <c r="AC110" s="917"/>
      <c r="AD110" s="917"/>
      <c r="AE110" s="918"/>
      <c r="AF110" s="919">
        <v>3310892</v>
      </c>
      <c r="AG110" s="917"/>
      <c r="AH110" s="917"/>
      <c r="AI110" s="917"/>
      <c r="AJ110" s="918"/>
      <c r="AK110" s="919">
        <v>3341091</v>
      </c>
      <c r="AL110" s="917"/>
      <c r="AM110" s="917"/>
      <c r="AN110" s="917"/>
      <c r="AO110" s="918"/>
      <c r="AP110" s="920">
        <v>22</v>
      </c>
      <c r="AQ110" s="921"/>
      <c r="AR110" s="921"/>
      <c r="AS110" s="921"/>
      <c r="AT110" s="922"/>
      <c r="AU110" s="958" t="s">
        <v>73</v>
      </c>
      <c r="AV110" s="959"/>
      <c r="AW110" s="959"/>
      <c r="AX110" s="959"/>
      <c r="AY110" s="959"/>
      <c r="AZ110" s="888" t="s">
        <v>439</v>
      </c>
      <c r="BA110" s="836"/>
      <c r="BB110" s="836"/>
      <c r="BC110" s="836"/>
      <c r="BD110" s="836"/>
      <c r="BE110" s="836"/>
      <c r="BF110" s="836"/>
      <c r="BG110" s="836"/>
      <c r="BH110" s="836"/>
      <c r="BI110" s="836"/>
      <c r="BJ110" s="836"/>
      <c r="BK110" s="836"/>
      <c r="BL110" s="836"/>
      <c r="BM110" s="836"/>
      <c r="BN110" s="836"/>
      <c r="BO110" s="836"/>
      <c r="BP110" s="837"/>
      <c r="BQ110" s="889">
        <v>37152210</v>
      </c>
      <c r="BR110" s="870"/>
      <c r="BS110" s="870"/>
      <c r="BT110" s="870"/>
      <c r="BU110" s="870"/>
      <c r="BV110" s="870">
        <v>37269738</v>
      </c>
      <c r="BW110" s="870"/>
      <c r="BX110" s="870"/>
      <c r="BY110" s="870"/>
      <c r="BZ110" s="870"/>
      <c r="CA110" s="870">
        <v>37293373</v>
      </c>
      <c r="CB110" s="870"/>
      <c r="CC110" s="870"/>
      <c r="CD110" s="870"/>
      <c r="CE110" s="870"/>
      <c r="CF110" s="894">
        <v>245.5</v>
      </c>
      <c r="CG110" s="895"/>
      <c r="CH110" s="895"/>
      <c r="CI110" s="895"/>
      <c r="CJ110" s="895"/>
      <c r="CK110" s="954" t="s">
        <v>440</v>
      </c>
      <c r="CL110" s="847"/>
      <c r="CM110" s="888" t="s">
        <v>441</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127</v>
      </c>
      <c r="DH110" s="870"/>
      <c r="DI110" s="870"/>
      <c r="DJ110" s="870"/>
      <c r="DK110" s="870"/>
      <c r="DL110" s="870" t="s">
        <v>127</v>
      </c>
      <c r="DM110" s="870"/>
      <c r="DN110" s="870"/>
      <c r="DO110" s="870"/>
      <c r="DP110" s="870"/>
      <c r="DQ110" s="870" t="s">
        <v>127</v>
      </c>
      <c r="DR110" s="870"/>
      <c r="DS110" s="870"/>
      <c r="DT110" s="870"/>
      <c r="DU110" s="870"/>
      <c r="DV110" s="871" t="s">
        <v>127</v>
      </c>
      <c r="DW110" s="871"/>
      <c r="DX110" s="871"/>
      <c r="DY110" s="871"/>
      <c r="DZ110" s="872"/>
    </row>
    <row r="111" spans="1:131" s="226" customFormat="1" ht="26.25" customHeight="1" x14ac:dyDescent="0.15">
      <c r="A111" s="802" t="s">
        <v>442</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127</v>
      </c>
      <c r="AB111" s="947"/>
      <c r="AC111" s="947"/>
      <c r="AD111" s="947"/>
      <c r="AE111" s="948"/>
      <c r="AF111" s="949" t="s">
        <v>127</v>
      </c>
      <c r="AG111" s="947"/>
      <c r="AH111" s="947"/>
      <c r="AI111" s="947"/>
      <c r="AJ111" s="948"/>
      <c r="AK111" s="949" t="s">
        <v>127</v>
      </c>
      <c r="AL111" s="947"/>
      <c r="AM111" s="947"/>
      <c r="AN111" s="947"/>
      <c r="AO111" s="948"/>
      <c r="AP111" s="950" t="s">
        <v>127</v>
      </c>
      <c r="AQ111" s="951"/>
      <c r="AR111" s="951"/>
      <c r="AS111" s="951"/>
      <c r="AT111" s="952"/>
      <c r="AU111" s="960"/>
      <c r="AV111" s="961"/>
      <c r="AW111" s="961"/>
      <c r="AX111" s="961"/>
      <c r="AY111" s="961"/>
      <c r="AZ111" s="843" t="s">
        <v>443</v>
      </c>
      <c r="BA111" s="780"/>
      <c r="BB111" s="780"/>
      <c r="BC111" s="780"/>
      <c r="BD111" s="780"/>
      <c r="BE111" s="780"/>
      <c r="BF111" s="780"/>
      <c r="BG111" s="780"/>
      <c r="BH111" s="780"/>
      <c r="BI111" s="780"/>
      <c r="BJ111" s="780"/>
      <c r="BK111" s="780"/>
      <c r="BL111" s="780"/>
      <c r="BM111" s="780"/>
      <c r="BN111" s="780"/>
      <c r="BO111" s="780"/>
      <c r="BP111" s="781"/>
      <c r="BQ111" s="844">
        <v>2490000</v>
      </c>
      <c r="BR111" s="845"/>
      <c r="BS111" s="845"/>
      <c r="BT111" s="845"/>
      <c r="BU111" s="845"/>
      <c r="BV111" s="845">
        <v>2350000</v>
      </c>
      <c r="BW111" s="845"/>
      <c r="BX111" s="845"/>
      <c r="BY111" s="845"/>
      <c r="BZ111" s="845"/>
      <c r="CA111" s="845">
        <v>2210000</v>
      </c>
      <c r="CB111" s="845"/>
      <c r="CC111" s="845"/>
      <c r="CD111" s="845"/>
      <c r="CE111" s="845"/>
      <c r="CF111" s="903">
        <v>14.5</v>
      </c>
      <c r="CG111" s="904"/>
      <c r="CH111" s="904"/>
      <c r="CI111" s="904"/>
      <c r="CJ111" s="904"/>
      <c r="CK111" s="955"/>
      <c r="CL111" s="849"/>
      <c r="CM111" s="843" t="s">
        <v>444</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127</v>
      </c>
      <c r="DH111" s="845"/>
      <c r="DI111" s="845"/>
      <c r="DJ111" s="845"/>
      <c r="DK111" s="845"/>
      <c r="DL111" s="845" t="s">
        <v>127</v>
      </c>
      <c r="DM111" s="845"/>
      <c r="DN111" s="845"/>
      <c r="DO111" s="845"/>
      <c r="DP111" s="845"/>
      <c r="DQ111" s="845" t="s">
        <v>127</v>
      </c>
      <c r="DR111" s="845"/>
      <c r="DS111" s="845"/>
      <c r="DT111" s="845"/>
      <c r="DU111" s="845"/>
      <c r="DV111" s="822" t="s">
        <v>127</v>
      </c>
      <c r="DW111" s="822"/>
      <c r="DX111" s="822"/>
      <c r="DY111" s="822"/>
      <c r="DZ111" s="823"/>
    </row>
    <row r="112" spans="1:131" s="226" customFormat="1" ht="26.25" customHeight="1" x14ac:dyDescent="0.15">
      <c r="A112" s="940" t="s">
        <v>445</v>
      </c>
      <c r="B112" s="941"/>
      <c r="C112" s="780" t="s">
        <v>446</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127</v>
      </c>
      <c r="AB112" s="808"/>
      <c r="AC112" s="808"/>
      <c r="AD112" s="808"/>
      <c r="AE112" s="809"/>
      <c r="AF112" s="810" t="s">
        <v>127</v>
      </c>
      <c r="AG112" s="808"/>
      <c r="AH112" s="808"/>
      <c r="AI112" s="808"/>
      <c r="AJ112" s="809"/>
      <c r="AK112" s="810" t="s">
        <v>127</v>
      </c>
      <c r="AL112" s="808"/>
      <c r="AM112" s="808"/>
      <c r="AN112" s="808"/>
      <c r="AO112" s="809"/>
      <c r="AP112" s="852" t="s">
        <v>127</v>
      </c>
      <c r="AQ112" s="853"/>
      <c r="AR112" s="853"/>
      <c r="AS112" s="853"/>
      <c r="AT112" s="854"/>
      <c r="AU112" s="960"/>
      <c r="AV112" s="961"/>
      <c r="AW112" s="961"/>
      <c r="AX112" s="961"/>
      <c r="AY112" s="961"/>
      <c r="AZ112" s="843" t="s">
        <v>447</v>
      </c>
      <c r="BA112" s="780"/>
      <c r="BB112" s="780"/>
      <c r="BC112" s="780"/>
      <c r="BD112" s="780"/>
      <c r="BE112" s="780"/>
      <c r="BF112" s="780"/>
      <c r="BG112" s="780"/>
      <c r="BH112" s="780"/>
      <c r="BI112" s="780"/>
      <c r="BJ112" s="780"/>
      <c r="BK112" s="780"/>
      <c r="BL112" s="780"/>
      <c r="BM112" s="780"/>
      <c r="BN112" s="780"/>
      <c r="BO112" s="780"/>
      <c r="BP112" s="781"/>
      <c r="BQ112" s="844">
        <v>12732215</v>
      </c>
      <c r="BR112" s="845"/>
      <c r="BS112" s="845"/>
      <c r="BT112" s="845"/>
      <c r="BU112" s="845"/>
      <c r="BV112" s="845">
        <v>12114534</v>
      </c>
      <c r="BW112" s="845"/>
      <c r="BX112" s="845"/>
      <c r="BY112" s="845"/>
      <c r="BZ112" s="845"/>
      <c r="CA112" s="845">
        <v>11831675</v>
      </c>
      <c r="CB112" s="845"/>
      <c r="CC112" s="845"/>
      <c r="CD112" s="845"/>
      <c r="CE112" s="845"/>
      <c r="CF112" s="903">
        <v>77.900000000000006</v>
      </c>
      <c r="CG112" s="904"/>
      <c r="CH112" s="904"/>
      <c r="CI112" s="904"/>
      <c r="CJ112" s="904"/>
      <c r="CK112" s="955"/>
      <c r="CL112" s="849"/>
      <c r="CM112" s="843" t="s">
        <v>448</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127</v>
      </c>
      <c r="DH112" s="845"/>
      <c r="DI112" s="845"/>
      <c r="DJ112" s="845"/>
      <c r="DK112" s="845"/>
      <c r="DL112" s="845" t="s">
        <v>127</v>
      </c>
      <c r="DM112" s="845"/>
      <c r="DN112" s="845"/>
      <c r="DO112" s="845"/>
      <c r="DP112" s="845"/>
      <c r="DQ112" s="845" t="s">
        <v>127</v>
      </c>
      <c r="DR112" s="845"/>
      <c r="DS112" s="845"/>
      <c r="DT112" s="845"/>
      <c r="DU112" s="845"/>
      <c r="DV112" s="822" t="s">
        <v>127</v>
      </c>
      <c r="DW112" s="822"/>
      <c r="DX112" s="822"/>
      <c r="DY112" s="822"/>
      <c r="DZ112" s="823"/>
    </row>
    <row r="113" spans="1:130" s="226" customFormat="1" ht="26.25" customHeight="1" x14ac:dyDescent="0.15">
      <c r="A113" s="942"/>
      <c r="B113" s="943"/>
      <c r="C113" s="780" t="s">
        <v>449</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894814</v>
      </c>
      <c r="AB113" s="947"/>
      <c r="AC113" s="947"/>
      <c r="AD113" s="947"/>
      <c r="AE113" s="948"/>
      <c r="AF113" s="949">
        <v>761027</v>
      </c>
      <c r="AG113" s="947"/>
      <c r="AH113" s="947"/>
      <c r="AI113" s="947"/>
      <c r="AJ113" s="948"/>
      <c r="AK113" s="949">
        <v>753076</v>
      </c>
      <c r="AL113" s="947"/>
      <c r="AM113" s="947"/>
      <c r="AN113" s="947"/>
      <c r="AO113" s="948"/>
      <c r="AP113" s="950">
        <v>5</v>
      </c>
      <c r="AQ113" s="951"/>
      <c r="AR113" s="951"/>
      <c r="AS113" s="951"/>
      <c r="AT113" s="952"/>
      <c r="AU113" s="960"/>
      <c r="AV113" s="961"/>
      <c r="AW113" s="961"/>
      <c r="AX113" s="961"/>
      <c r="AY113" s="961"/>
      <c r="AZ113" s="843" t="s">
        <v>450</v>
      </c>
      <c r="BA113" s="780"/>
      <c r="BB113" s="780"/>
      <c r="BC113" s="780"/>
      <c r="BD113" s="780"/>
      <c r="BE113" s="780"/>
      <c r="BF113" s="780"/>
      <c r="BG113" s="780"/>
      <c r="BH113" s="780"/>
      <c r="BI113" s="780"/>
      <c r="BJ113" s="780"/>
      <c r="BK113" s="780"/>
      <c r="BL113" s="780"/>
      <c r="BM113" s="780"/>
      <c r="BN113" s="780"/>
      <c r="BO113" s="780"/>
      <c r="BP113" s="781"/>
      <c r="BQ113" s="844">
        <v>4432255</v>
      </c>
      <c r="BR113" s="845"/>
      <c r="BS113" s="845"/>
      <c r="BT113" s="845"/>
      <c r="BU113" s="845"/>
      <c r="BV113" s="845">
        <v>3862920</v>
      </c>
      <c r="BW113" s="845"/>
      <c r="BX113" s="845"/>
      <c r="BY113" s="845"/>
      <c r="BZ113" s="845"/>
      <c r="CA113" s="845">
        <v>3211179</v>
      </c>
      <c r="CB113" s="845"/>
      <c r="CC113" s="845"/>
      <c r="CD113" s="845"/>
      <c r="CE113" s="845"/>
      <c r="CF113" s="903">
        <v>21.1</v>
      </c>
      <c r="CG113" s="904"/>
      <c r="CH113" s="904"/>
      <c r="CI113" s="904"/>
      <c r="CJ113" s="904"/>
      <c r="CK113" s="955"/>
      <c r="CL113" s="849"/>
      <c r="CM113" s="843" t="s">
        <v>451</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127</v>
      </c>
      <c r="DH113" s="808"/>
      <c r="DI113" s="808"/>
      <c r="DJ113" s="808"/>
      <c r="DK113" s="809"/>
      <c r="DL113" s="810" t="s">
        <v>127</v>
      </c>
      <c r="DM113" s="808"/>
      <c r="DN113" s="808"/>
      <c r="DO113" s="808"/>
      <c r="DP113" s="809"/>
      <c r="DQ113" s="810" t="s">
        <v>127</v>
      </c>
      <c r="DR113" s="808"/>
      <c r="DS113" s="808"/>
      <c r="DT113" s="808"/>
      <c r="DU113" s="809"/>
      <c r="DV113" s="852" t="s">
        <v>127</v>
      </c>
      <c r="DW113" s="853"/>
      <c r="DX113" s="853"/>
      <c r="DY113" s="853"/>
      <c r="DZ113" s="854"/>
    </row>
    <row r="114" spans="1:130" s="226" customFormat="1" ht="26.25" customHeight="1" x14ac:dyDescent="0.15">
      <c r="A114" s="942"/>
      <c r="B114" s="943"/>
      <c r="C114" s="780" t="s">
        <v>452</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914019</v>
      </c>
      <c r="AB114" s="808"/>
      <c r="AC114" s="808"/>
      <c r="AD114" s="808"/>
      <c r="AE114" s="809"/>
      <c r="AF114" s="810">
        <v>931458</v>
      </c>
      <c r="AG114" s="808"/>
      <c r="AH114" s="808"/>
      <c r="AI114" s="808"/>
      <c r="AJ114" s="809"/>
      <c r="AK114" s="810">
        <v>841391</v>
      </c>
      <c r="AL114" s="808"/>
      <c r="AM114" s="808"/>
      <c r="AN114" s="808"/>
      <c r="AO114" s="809"/>
      <c r="AP114" s="852">
        <v>5.5</v>
      </c>
      <c r="AQ114" s="853"/>
      <c r="AR114" s="853"/>
      <c r="AS114" s="853"/>
      <c r="AT114" s="854"/>
      <c r="AU114" s="960"/>
      <c r="AV114" s="961"/>
      <c r="AW114" s="961"/>
      <c r="AX114" s="961"/>
      <c r="AY114" s="961"/>
      <c r="AZ114" s="843" t="s">
        <v>453</v>
      </c>
      <c r="BA114" s="780"/>
      <c r="BB114" s="780"/>
      <c r="BC114" s="780"/>
      <c r="BD114" s="780"/>
      <c r="BE114" s="780"/>
      <c r="BF114" s="780"/>
      <c r="BG114" s="780"/>
      <c r="BH114" s="780"/>
      <c r="BI114" s="780"/>
      <c r="BJ114" s="780"/>
      <c r="BK114" s="780"/>
      <c r="BL114" s="780"/>
      <c r="BM114" s="780"/>
      <c r="BN114" s="780"/>
      <c r="BO114" s="780"/>
      <c r="BP114" s="781"/>
      <c r="BQ114" s="844">
        <v>3303833</v>
      </c>
      <c r="BR114" s="845"/>
      <c r="BS114" s="845"/>
      <c r="BT114" s="845"/>
      <c r="BU114" s="845"/>
      <c r="BV114" s="845">
        <v>3040521</v>
      </c>
      <c r="BW114" s="845"/>
      <c r="BX114" s="845"/>
      <c r="BY114" s="845"/>
      <c r="BZ114" s="845"/>
      <c r="CA114" s="845">
        <v>3082631</v>
      </c>
      <c r="CB114" s="845"/>
      <c r="CC114" s="845"/>
      <c r="CD114" s="845"/>
      <c r="CE114" s="845"/>
      <c r="CF114" s="903">
        <v>20.3</v>
      </c>
      <c r="CG114" s="904"/>
      <c r="CH114" s="904"/>
      <c r="CI114" s="904"/>
      <c r="CJ114" s="904"/>
      <c r="CK114" s="955"/>
      <c r="CL114" s="849"/>
      <c r="CM114" s="843" t="s">
        <v>454</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127</v>
      </c>
      <c r="DH114" s="808"/>
      <c r="DI114" s="808"/>
      <c r="DJ114" s="808"/>
      <c r="DK114" s="809"/>
      <c r="DL114" s="810" t="s">
        <v>127</v>
      </c>
      <c r="DM114" s="808"/>
      <c r="DN114" s="808"/>
      <c r="DO114" s="808"/>
      <c r="DP114" s="809"/>
      <c r="DQ114" s="810" t="s">
        <v>127</v>
      </c>
      <c r="DR114" s="808"/>
      <c r="DS114" s="808"/>
      <c r="DT114" s="808"/>
      <c r="DU114" s="809"/>
      <c r="DV114" s="852" t="s">
        <v>127</v>
      </c>
      <c r="DW114" s="853"/>
      <c r="DX114" s="853"/>
      <c r="DY114" s="853"/>
      <c r="DZ114" s="854"/>
    </row>
    <row r="115" spans="1:130" s="226" customFormat="1" ht="26.25" customHeight="1" x14ac:dyDescent="0.15">
      <c r="A115" s="942"/>
      <c r="B115" s="943"/>
      <c r="C115" s="780" t="s">
        <v>455</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140007</v>
      </c>
      <c r="AB115" s="947"/>
      <c r="AC115" s="947"/>
      <c r="AD115" s="947"/>
      <c r="AE115" s="948"/>
      <c r="AF115" s="949">
        <v>140203</v>
      </c>
      <c r="AG115" s="947"/>
      <c r="AH115" s="947"/>
      <c r="AI115" s="947"/>
      <c r="AJ115" s="948"/>
      <c r="AK115" s="949">
        <v>140044</v>
      </c>
      <c r="AL115" s="947"/>
      <c r="AM115" s="947"/>
      <c r="AN115" s="947"/>
      <c r="AO115" s="948"/>
      <c r="AP115" s="950">
        <v>0.9</v>
      </c>
      <c r="AQ115" s="951"/>
      <c r="AR115" s="951"/>
      <c r="AS115" s="951"/>
      <c r="AT115" s="952"/>
      <c r="AU115" s="960"/>
      <c r="AV115" s="961"/>
      <c r="AW115" s="961"/>
      <c r="AX115" s="961"/>
      <c r="AY115" s="961"/>
      <c r="AZ115" s="843" t="s">
        <v>456</v>
      </c>
      <c r="BA115" s="780"/>
      <c r="BB115" s="780"/>
      <c r="BC115" s="780"/>
      <c r="BD115" s="780"/>
      <c r="BE115" s="780"/>
      <c r="BF115" s="780"/>
      <c r="BG115" s="780"/>
      <c r="BH115" s="780"/>
      <c r="BI115" s="780"/>
      <c r="BJ115" s="780"/>
      <c r="BK115" s="780"/>
      <c r="BL115" s="780"/>
      <c r="BM115" s="780"/>
      <c r="BN115" s="780"/>
      <c r="BO115" s="780"/>
      <c r="BP115" s="781"/>
      <c r="BQ115" s="844" t="s">
        <v>127</v>
      </c>
      <c r="BR115" s="845"/>
      <c r="BS115" s="845"/>
      <c r="BT115" s="845"/>
      <c r="BU115" s="845"/>
      <c r="BV115" s="845" t="s">
        <v>127</v>
      </c>
      <c r="BW115" s="845"/>
      <c r="BX115" s="845"/>
      <c r="BY115" s="845"/>
      <c r="BZ115" s="845"/>
      <c r="CA115" s="845" t="s">
        <v>127</v>
      </c>
      <c r="CB115" s="845"/>
      <c r="CC115" s="845"/>
      <c r="CD115" s="845"/>
      <c r="CE115" s="845"/>
      <c r="CF115" s="903" t="s">
        <v>127</v>
      </c>
      <c r="CG115" s="904"/>
      <c r="CH115" s="904"/>
      <c r="CI115" s="904"/>
      <c r="CJ115" s="904"/>
      <c r="CK115" s="955"/>
      <c r="CL115" s="849"/>
      <c r="CM115" s="843" t="s">
        <v>457</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127</v>
      </c>
      <c r="DH115" s="808"/>
      <c r="DI115" s="808"/>
      <c r="DJ115" s="808"/>
      <c r="DK115" s="809"/>
      <c r="DL115" s="810" t="s">
        <v>127</v>
      </c>
      <c r="DM115" s="808"/>
      <c r="DN115" s="808"/>
      <c r="DO115" s="808"/>
      <c r="DP115" s="809"/>
      <c r="DQ115" s="810" t="s">
        <v>127</v>
      </c>
      <c r="DR115" s="808"/>
      <c r="DS115" s="808"/>
      <c r="DT115" s="808"/>
      <c r="DU115" s="809"/>
      <c r="DV115" s="852" t="s">
        <v>127</v>
      </c>
      <c r="DW115" s="853"/>
      <c r="DX115" s="853"/>
      <c r="DY115" s="853"/>
      <c r="DZ115" s="854"/>
    </row>
    <row r="116" spans="1:130" s="226" customFormat="1" ht="26.25" customHeight="1" x14ac:dyDescent="0.15">
      <c r="A116" s="944"/>
      <c r="B116" s="945"/>
      <c r="C116" s="867" t="s">
        <v>458</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2549</v>
      </c>
      <c r="AB116" s="808"/>
      <c r="AC116" s="808"/>
      <c r="AD116" s="808"/>
      <c r="AE116" s="809"/>
      <c r="AF116" s="810">
        <v>1713</v>
      </c>
      <c r="AG116" s="808"/>
      <c r="AH116" s="808"/>
      <c r="AI116" s="808"/>
      <c r="AJ116" s="809"/>
      <c r="AK116" s="810">
        <v>1137</v>
      </c>
      <c r="AL116" s="808"/>
      <c r="AM116" s="808"/>
      <c r="AN116" s="808"/>
      <c r="AO116" s="809"/>
      <c r="AP116" s="852">
        <v>0</v>
      </c>
      <c r="AQ116" s="853"/>
      <c r="AR116" s="853"/>
      <c r="AS116" s="853"/>
      <c r="AT116" s="854"/>
      <c r="AU116" s="960"/>
      <c r="AV116" s="961"/>
      <c r="AW116" s="961"/>
      <c r="AX116" s="961"/>
      <c r="AY116" s="961"/>
      <c r="AZ116" s="937" t="s">
        <v>459</v>
      </c>
      <c r="BA116" s="938"/>
      <c r="BB116" s="938"/>
      <c r="BC116" s="938"/>
      <c r="BD116" s="938"/>
      <c r="BE116" s="938"/>
      <c r="BF116" s="938"/>
      <c r="BG116" s="938"/>
      <c r="BH116" s="938"/>
      <c r="BI116" s="938"/>
      <c r="BJ116" s="938"/>
      <c r="BK116" s="938"/>
      <c r="BL116" s="938"/>
      <c r="BM116" s="938"/>
      <c r="BN116" s="938"/>
      <c r="BO116" s="938"/>
      <c r="BP116" s="939"/>
      <c r="BQ116" s="844" t="s">
        <v>127</v>
      </c>
      <c r="BR116" s="845"/>
      <c r="BS116" s="845"/>
      <c r="BT116" s="845"/>
      <c r="BU116" s="845"/>
      <c r="BV116" s="845" t="s">
        <v>127</v>
      </c>
      <c r="BW116" s="845"/>
      <c r="BX116" s="845"/>
      <c r="BY116" s="845"/>
      <c r="BZ116" s="845"/>
      <c r="CA116" s="845" t="s">
        <v>127</v>
      </c>
      <c r="CB116" s="845"/>
      <c r="CC116" s="845"/>
      <c r="CD116" s="845"/>
      <c r="CE116" s="845"/>
      <c r="CF116" s="903" t="s">
        <v>127</v>
      </c>
      <c r="CG116" s="904"/>
      <c r="CH116" s="904"/>
      <c r="CI116" s="904"/>
      <c r="CJ116" s="904"/>
      <c r="CK116" s="955"/>
      <c r="CL116" s="849"/>
      <c r="CM116" s="843" t="s">
        <v>460</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127</v>
      </c>
      <c r="DH116" s="808"/>
      <c r="DI116" s="808"/>
      <c r="DJ116" s="808"/>
      <c r="DK116" s="809"/>
      <c r="DL116" s="810" t="s">
        <v>127</v>
      </c>
      <c r="DM116" s="808"/>
      <c r="DN116" s="808"/>
      <c r="DO116" s="808"/>
      <c r="DP116" s="809"/>
      <c r="DQ116" s="810" t="s">
        <v>127</v>
      </c>
      <c r="DR116" s="808"/>
      <c r="DS116" s="808"/>
      <c r="DT116" s="808"/>
      <c r="DU116" s="809"/>
      <c r="DV116" s="852" t="s">
        <v>127</v>
      </c>
      <c r="DW116" s="853"/>
      <c r="DX116" s="853"/>
      <c r="DY116" s="853"/>
      <c r="DZ116" s="854"/>
    </row>
    <row r="117" spans="1:130" s="226" customFormat="1" ht="26.25" customHeight="1" x14ac:dyDescent="0.15">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461</v>
      </c>
      <c r="Z117" s="925"/>
      <c r="AA117" s="930">
        <v>5260400</v>
      </c>
      <c r="AB117" s="931"/>
      <c r="AC117" s="931"/>
      <c r="AD117" s="931"/>
      <c r="AE117" s="932"/>
      <c r="AF117" s="933">
        <v>5145293</v>
      </c>
      <c r="AG117" s="931"/>
      <c r="AH117" s="931"/>
      <c r="AI117" s="931"/>
      <c r="AJ117" s="932"/>
      <c r="AK117" s="933">
        <v>5076739</v>
      </c>
      <c r="AL117" s="931"/>
      <c r="AM117" s="931"/>
      <c r="AN117" s="931"/>
      <c r="AO117" s="932"/>
      <c r="AP117" s="934"/>
      <c r="AQ117" s="935"/>
      <c r="AR117" s="935"/>
      <c r="AS117" s="935"/>
      <c r="AT117" s="936"/>
      <c r="AU117" s="960"/>
      <c r="AV117" s="961"/>
      <c r="AW117" s="961"/>
      <c r="AX117" s="961"/>
      <c r="AY117" s="961"/>
      <c r="AZ117" s="891" t="s">
        <v>462</v>
      </c>
      <c r="BA117" s="892"/>
      <c r="BB117" s="892"/>
      <c r="BC117" s="892"/>
      <c r="BD117" s="892"/>
      <c r="BE117" s="892"/>
      <c r="BF117" s="892"/>
      <c r="BG117" s="892"/>
      <c r="BH117" s="892"/>
      <c r="BI117" s="892"/>
      <c r="BJ117" s="892"/>
      <c r="BK117" s="892"/>
      <c r="BL117" s="892"/>
      <c r="BM117" s="892"/>
      <c r="BN117" s="892"/>
      <c r="BO117" s="892"/>
      <c r="BP117" s="893"/>
      <c r="BQ117" s="844" t="s">
        <v>127</v>
      </c>
      <c r="BR117" s="845"/>
      <c r="BS117" s="845"/>
      <c r="BT117" s="845"/>
      <c r="BU117" s="845"/>
      <c r="BV117" s="845" t="s">
        <v>127</v>
      </c>
      <c r="BW117" s="845"/>
      <c r="BX117" s="845"/>
      <c r="BY117" s="845"/>
      <c r="BZ117" s="845"/>
      <c r="CA117" s="845" t="s">
        <v>127</v>
      </c>
      <c r="CB117" s="845"/>
      <c r="CC117" s="845"/>
      <c r="CD117" s="845"/>
      <c r="CE117" s="845"/>
      <c r="CF117" s="903" t="s">
        <v>127</v>
      </c>
      <c r="CG117" s="904"/>
      <c r="CH117" s="904"/>
      <c r="CI117" s="904"/>
      <c r="CJ117" s="904"/>
      <c r="CK117" s="955"/>
      <c r="CL117" s="849"/>
      <c r="CM117" s="843" t="s">
        <v>463</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127</v>
      </c>
      <c r="DH117" s="808"/>
      <c r="DI117" s="808"/>
      <c r="DJ117" s="808"/>
      <c r="DK117" s="809"/>
      <c r="DL117" s="810" t="s">
        <v>127</v>
      </c>
      <c r="DM117" s="808"/>
      <c r="DN117" s="808"/>
      <c r="DO117" s="808"/>
      <c r="DP117" s="809"/>
      <c r="DQ117" s="810" t="s">
        <v>127</v>
      </c>
      <c r="DR117" s="808"/>
      <c r="DS117" s="808"/>
      <c r="DT117" s="808"/>
      <c r="DU117" s="809"/>
      <c r="DV117" s="852" t="s">
        <v>127</v>
      </c>
      <c r="DW117" s="853"/>
      <c r="DX117" s="853"/>
      <c r="DY117" s="853"/>
      <c r="DZ117" s="854"/>
    </row>
    <row r="118" spans="1:130" s="226" customFormat="1" ht="26.25" customHeight="1" x14ac:dyDescent="0.15">
      <c r="A118" s="923" t="s">
        <v>437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434</v>
      </c>
      <c r="AB118" s="924"/>
      <c r="AC118" s="924"/>
      <c r="AD118" s="924"/>
      <c r="AE118" s="925"/>
      <c r="AF118" s="926" t="s">
        <v>435</v>
      </c>
      <c r="AG118" s="924"/>
      <c r="AH118" s="924"/>
      <c r="AI118" s="924"/>
      <c r="AJ118" s="925"/>
      <c r="AK118" s="926" t="s">
        <v>309</v>
      </c>
      <c r="AL118" s="924"/>
      <c r="AM118" s="924"/>
      <c r="AN118" s="924"/>
      <c r="AO118" s="925"/>
      <c r="AP118" s="927" t="s">
        <v>436</v>
      </c>
      <c r="AQ118" s="928"/>
      <c r="AR118" s="928"/>
      <c r="AS118" s="928"/>
      <c r="AT118" s="929"/>
      <c r="AU118" s="960"/>
      <c r="AV118" s="961"/>
      <c r="AW118" s="961"/>
      <c r="AX118" s="961"/>
      <c r="AY118" s="961"/>
      <c r="AZ118" s="866" t="s">
        <v>464</v>
      </c>
      <c r="BA118" s="867"/>
      <c r="BB118" s="867"/>
      <c r="BC118" s="867"/>
      <c r="BD118" s="867"/>
      <c r="BE118" s="867"/>
      <c r="BF118" s="867"/>
      <c r="BG118" s="867"/>
      <c r="BH118" s="867"/>
      <c r="BI118" s="867"/>
      <c r="BJ118" s="867"/>
      <c r="BK118" s="867"/>
      <c r="BL118" s="867"/>
      <c r="BM118" s="867"/>
      <c r="BN118" s="867"/>
      <c r="BO118" s="867"/>
      <c r="BP118" s="868"/>
      <c r="BQ118" s="907" t="s">
        <v>127</v>
      </c>
      <c r="BR118" s="873"/>
      <c r="BS118" s="873"/>
      <c r="BT118" s="873"/>
      <c r="BU118" s="873"/>
      <c r="BV118" s="873" t="s">
        <v>127</v>
      </c>
      <c r="BW118" s="873"/>
      <c r="BX118" s="873"/>
      <c r="BY118" s="873"/>
      <c r="BZ118" s="873"/>
      <c r="CA118" s="873" t="s">
        <v>127</v>
      </c>
      <c r="CB118" s="873"/>
      <c r="CC118" s="873"/>
      <c r="CD118" s="873"/>
      <c r="CE118" s="873"/>
      <c r="CF118" s="903" t="s">
        <v>127</v>
      </c>
      <c r="CG118" s="904"/>
      <c r="CH118" s="904"/>
      <c r="CI118" s="904"/>
      <c r="CJ118" s="904"/>
      <c r="CK118" s="955"/>
      <c r="CL118" s="849"/>
      <c r="CM118" s="843" t="s">
        <v>465</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127</v>
      </c>
      <c r="DH118" s="808"/>
      <c r="DI118" s="808"/>
      <c r="DJ118" s="808"/>
      <c r="DK118" s="809"/>
      <c r="DL118" s="810" t="s">
        <v>127</v>
      </c>
      <c r="DM118" s="808"/>
      <c r="DN118" s="808"/>
      <c r="DO118" s="808"/>
      <c r="DP118" s="809"/>
      <c r="DQ118" s="810" t="s">
        <v>127</v>
      </c>
      <c r="DR118" s="808"/>
      <c r="DS118" s="808"/>
      <c r="DT118" s="808"/>
      <c r="DU118" s="809"/>
      <c r="DV118" s="852" t="s">
        <v>127</v>
      </c>
      <c r="DW118" s="853"/>
      <c r="DX118" s="853"/>
      <c r="DY118" s="853"/>
      <c r="DZ118" s="854"/>
    </row>
    <row r="119" spans="1:130" s="226" customFormat="1" ht="26.25" customHeight="1" x14ac:dyDescent="0.15">
      <c r="A119" s="846" t="s">
        <v>440</v>
      </c>
      <c r="B119" s="847"/>
      <c r="C119" s="888" t="s">
        <v>441</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127</v>
      </c>
      <c r="AB119" s="917"/>
      <c r="AC119" s="917"/>
      <c r="AD119" s="917"/>
      <c r="AE119" s="918"/>
      <c r="AF119" s="919" t="s">
        <v>127</v>
      </c>
      <c r="AG119" s="917"/>
      <c r="AH119" s="917"/>
      <c r="AI119" s="917"/>
      <c r="AJ119" s="918"/>
      <c r="AK119" s="919" t="s">
        <v>127</v>
      </c>
      <c r="AL119" s="917"/>
      <c r="AM119" s="917"/>
      <c r="AN119" s="917"/>
      <c r="AO119" s="918"/>
      <c r="AP119" s="920" t="s">
        <v>127</v>
      </c>
      <c r="AQ119" s="921"/>
      <c r="AR119" s="921"/>
      <c r="AS119" s="921"/>
      <c r="AT119" s="922"/>
      <c r="AU119" s="962"/>
      <c r="AV119" s="963"/>
      <c r="AW119" s="963"/>
      <c r="AX119" s="963"/>
      <c r="AY119" s="963"/>
      <c r="AZ119" s="247" t="s">
        <v>190</v>
      </c>
      <c r="BA119" s="247"/>
      <c r="BB119" s="247"/>
      <c r="BC119" s="247"/>
      <c r="BD119" s="247"/>
      <c r="BE119" s="247"/>
      <c r="BF119" s="247"/>
      <c r="BG119" s="247"/>
      <c r="BH119" s="247"/>
      <c r="BI119" s="247"/>
      <c r="BJ119" s="247"/>
      <c r="BK119" s="247"/>
      <c r="BL119" s="247"/>
      <c r="BM119" s="247"/>
      <c r="BN119" s="247"/>
      <c r="BO119" s="905" t="s">
        <v>466</v>
      </c>
      <c r="BP119" s="906"/>
      <c r="BQ119" s="907">
        <v>60110513</v>
      </c>
      <c r="BR119" s="873"/>
      <c r="BS119" s="873"/>
      <c r="BT119" s="873"/>
      <c r="BU119" s="873"/>
      <c r="BV119" s="873">
        <v>58637713</v>
      </c>
      <c r="BW119" s="873"/>
      <c r="BX119" s="873"/>
      <c r="BY119" s="873"/>
      <c r="BZ119" s="873"/>
      <c r="CA119" s="873">
        <v>57628858</v>
      </c>
      <c r="CB119" s="873"/>
      <c r="CC119" s="873"/>
      <c r="CD119" s="873"/>
      <c r="CE119" s="873"/>
      <c r="CF119" s="776"/>
      <c r="CG119" s="777"/>
      <c r="CH119" s="777"/>
      <c r="CI119" s="777"/>
      <c r="CJ119" s="862"/>
      <c r="CK119" s="956"/>
      <c r="CL119" s="851"/>
      <c r="CM119" s="866" t="s">
        <v>467</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2490000</v>
      </c>
      <c r="DH119" s="792"/>
      <c r="DI119" s="792"/>
      <c r="DJ119" s="792"/>
      <c r="DK119" s="793"/>
      <c r="DL119" s="794">
        <v>2350000</v>
      </c>
      <c r="DM119" s="792"/>
      <c r="DN119" s="792"/>
      <c r="DO119" s="792"/>
      <c r="DP119" s="793"/>
      <c r="DQ119" s="794">
        <v>2210000</v>
      </c>
      <c r="DR119" s="792"/>
      <c r="DS119" s="792"/>
      <c r="DT119" s="792"/>
      <c r="DU119" s="793"/>
      <c r="DV119" s="876">
        <v>14.5</v>
      </c>
      <c r="DW119" s="877"/>
      <c r="DX119" s="877"/>
      <c r="DY119" s="877"/>
      <c r="DZ119" s="878"/>
    </row>
    <row r="120" spans="1:130" s="226" customFormat="1" ht="26.25" customHeight="1" x14ac:dyDescent="0.15">
      <c r="A120" s="848"/>
      <c r="B120" s="849"/>
      <c r="C120" s="843" t="s">
        <v>444</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127</v>
      </c>
      <c r="AB120" s="808"/>
      <c r="AC120" s="808"/>
      <c r="AD120" s="808"/>
      <c r="AE120" s="809"/>
      <c r="AF120" s="810" t="s">
        <v>127</v>
      </c>
      <c r="AG120" s="808"/>
      <c r="AH120" s="808"/>
      <c r="AI120" s="808"/>
      <c r="AJ120" s="809"/>
      <c r="AK120" s="810" t="s">
        <v>127</v>
      </c>
      <c r="AL120" s="808"/>
      <c r="AM120" s="808"/>
      <c r="AN120" s="808"/>
      <c r="AO120" s="809"/>
      <c r="AP120" s="852" t="s">
        <v>127</v>
      </c>
      <c r="AQ120" s="853"/>
      <c r="AR120" s="853"/>
      <c r="AS120" s="853"/>
      <c r="AT120" s="854"/>
      <c r="AU120" s="908" t="s">
        <v>468</v>
      </c>
      <c r="AV120" s="909"/>
      <c r="AW120" s="909"/>
      <c r="AX120" s="909"/>
      <c r="AY120" s="910"/>
      <c r="AZ120" s="888" t="s">
        <v>469</v>
      </c>
      <c r="BA120" s="836"/>
      <c r="BB120" s="836"/>
      <c r="BC120" s="836"/>
      <c r="BD120" s="836"/>
      <c r="BE120" s="836"/>
      <c r="BF120" s="836"/>
      <c r="BG120" s="836"/>
      <c r="BH120" s="836"/>
      <c r="BI120" s="836"/>
      <c r="BJ120" s="836"/>
      <c r="BK120" s="836"/>
      <c r="BL120" s="836"/>
      <c r="BM120" s="836"/>
      <c r="BN120" s="836"/>
      <c r="BO120" s="836"/>
      <c r="BP120" s="837"/>
      <c r="BQ120" s="889">
        <v>2136311</v>
      </c>
      <c r="BR120" s="870"/>
      <c r="BS120" s="870"/>
      <c r="BT120" s="870"/>
      <c r="BU120" s="870"/>
      <c r="BV120" s="870">
        <v>2601442</v>
      </c>
      <c r="BW120" s="870"/>
      <c r="BX120" s="870"/>
      <c r="BY120" s="870"/>
      <c r="BZ120" s="870"/>
      <c r="CA120" s="870">
        <v>3819212</v>
      </c>
      <c r="CB120" s="870"/>
      <c r="CC120" s="870"/>
      <c r="CD120" s="870"/>
      <c r="CE120" s="870"/>
      <c r="CF120" s="894">
        <v>25.1</v>
      </c>
      <c r="CG120" s="895"/>
      <c r="CH120" s="895"/>
      <c r="CI120" s="895"/>
      <c r="CJ120" s="895"/>
      <c r="CK120" s="896" t="s">
        <v>470</v>
      </c>
      <c r="CL120" s="880"/>
      <c r="CM120" s="880"/>
      <c r="CN120" s="880"/>
      <c r="CO120" s="881"/>
      <c r="CP120" s="900" t="s">
        <v>471</v>
      </c>
      <c r="CQ120" s="901"/>
      <c r="CR120" s="901"/>
      <c r="CS120" s="901"/>
      <c r="CT120" s="901"/>
      <c r="CU120" s="901"/>
      <c r="CV120" s="901"/>
      <c r="CW120" s="901"/>
      <c r="CX120" s="901"/>
      <c r="CY120" s="901"/>
      <c r="CZ120" s="901"/>
      <c r="DA120" s="901"/>
      <c r="DB120" s="901"/>
      <c r="DC120" s="901"/>
      <c r="DD120" s="901"/>
      <c r="DE120" s="901"/>
      <c r="DF120" s="902"/>
      <c r="DG120" s="889" t="s">
        <v>127</v>
      </c>
      <c r="DH120" s="870"/>
      <c r="DI120" s="870"/>
      <c r="DJ120" s="870"/>
      <c r="DK120" s="870"/>
      <c r="DL120" s="870">
        <v>9050795</v>
      </c>
      <c r="DM120" s="870"/>
      <c r="DN120" s="870"/>
      <c r="DO120" s="870"/>
      <c r="DP120" s="870"/>
      <c r="DQ120" s="870">
        <v>8957094</v>
      </c>
      <c r="DR120" s="870"/>
      <c r="DS120" s="870"/>
      <c r="DT120" s="870"/>
      <c r="DU120" s="870"/>
      <c r="DV120" s="871">
        <v>59</v>
      </c>
      <c r="DW120" s="871"/>
      <c r="DX120" s="871"/>
      <c r="DY120" s="871"/>
      <c r="DZ120" s="872"/>
    </row>
    <row r="121" spans="1:130" s="226" customFormat="1" ht="26.25" customHeight="1" x14ac:dyDescent="0.15">
      <c r="A121" s="848"/>
      <c r="B121" s="849"/>
      <c r="C121" s="891" t="s">
        <v>472</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127</v>
      </c>
      <c r="AB121" s="808"/>
      <c r="AC121" s="808"/>
      <c r="AD121" s="808"/>
      <c r="AE121" s="809"/>
      <c r="AF121" s="810" t="s">
        <v>127</v>
      </c>
      <c r="AG121" s="808"/>
      <c r="AH121" s="808"/>
      <c r="AI121" s="808"/>
      <c r="AJ121" s="809"/>
      <c r="AK121" s="810" t="s">
        <v>127</v>
      </c>
      <c r="AL121" s="808"/>
      <c r="AM121" s="808"/>
      <c r="AN121" s="808"/>
      <c r="AO121" s="809"/>
      <c r="AP121" s="852" t="s">
        <v>127</v>
      </c>
      <c r="AQ121" s="853"/>
      <c r="AR121" s="853"/>
      <c r="AS121" s="853"/>
      <c r="AT121" s="854"/>
      <c r="AU121" s="911"/>
      <c r="AV121" s="912"/>
      <c r="AW121" s="912"/>
      <c r="AX121" s="912"/>
      <c r="AY121" s="913"/>
      <c r="AZ121" s="843" t="s">
        <v>473</v>
      </c>
      <c r="BA121" s="780"/>
      <c r="BB121" s="780"/>
      <c r="BC121" s="780"/>
      <c r="BD121" s="780"/>
      <c r="BE121" s="780"/>
      <c r="BF121" s="780"/>
      <c r="BG121" s="780"/>
      <c r="BH121" s="780"/>
      <c r="BI121" s="780"/>
      <c r="BJ121" s="780"/>
      <c r="BK121" s="780"/>
      <c r="BL121" s="780"/>
      <c r="BM121" s="780"/>
      <c r="BN121" s="780"/>
      <c r="BO121" s="780"/>
      <c r="BP121" s="781"/>
      <c r="BQ121" s="844">
        <v>3294235</v>
      </c>
      <c r="BR121" s="845"/>
      <c r="BS121" s="845"/>
      <c r="BT121" s="845"/>
      <c r="BU121" s="845"/>
      <c r="BV121" s="845">
        <v>1593871</v>
      </c>
      <c r="BW121" s="845"/>
      <c r="BX121" s="845"/>
      <c r="BY121" s="845"/>
      <c r="BZ121" s="845"/>
      <c r="CA121" s="845">
        <v>1482677</v>
      </c>
      <c r="CB121" s="845"/>
      <c r="CC121" s="845"/>
      <c r="CD121" s="845"/>
      <c r="CE121" s="845"/>
      <c r="CF121" s="903">
        <v>9.8000000000000007</v>
      </c>
      <c r="CG121" s="904"/>
      <c r="CH121" s="904"/>
      <c r="CI121" s="904"/>
      <c r="CJ121" s="904"/>
      <c r="CK121" s="897"/>
      <c r="CL121" s="883"/>
      <c r="CM121" s="883"/>
      <c r="CN121" s="883"/>
      <c r="CO121" s="884"/>
      <c r="CP121" s="863" t="s">
        <v>410</v>
      </c>
      <c r="CQ121" s="864"/>
      <c r="CR121" s="864"/>
      <c r="CS121" s="864"/>
      <c r="CT121" s="864"/>
      <c r="CU121" s="864"/>
      <c r="CV121" s="864"/>
      <c r="CW121" s="864"/>
      <c r="CX121" s="864"/>
      <c r="CY121" s="864"/>
      <c r="CZ121" s="864"/>
      <c r="DA121" s="864"/>
      <c r="DB121" s="864"/>
      <c r="DC121" s="864"/>
      <c r="DD121" s="864"/>
      <c r="DE121" s="864"/>
      <c r="DF121" s="865"/>
      <c r="DG121" s="844">
        <v>2558006</v>
      </c>
      <c r="DH121" s="845"/>
      <c r="DI121" s="845"/>
      <c r="DJ121" s="845"/>
      <c r="DK121" s="845"/>
      <c r="DL121" s="845">
        <v>2473091</v>
      </c>
      <c r="DM121" s="845"/>
      <c r="DN121" s="845"/>
      <c r="DO121" s="845"/>
      <c r="DP121" s="845"/>
      <c r="DQ121" s="845">
        <v>2314253</v>
      </c>
      <c r="DR121" s="845"/>
      <c r="DS121" s="845"/>
      <c r="DT121" s="845"/>
      <c r="DU121" s="845"/>
      <c r="DV121" s="822">
        <v>15.2</v>
      </c>
      <c r="DW121" s="822"/>
      <c r="DX121" s="822"/>
      <c r="DY121" s="822"/>
      <c r="DZ121" s="823"/>
    </row>
    <row r="122" spans="1:130" s="226" customFormat="1" ht="26.25" customHeight="1" x14ac:dyDescent="0.15">
      <c r="A122" s="848"/>
      <c r="B122" s="849"/>
      <c r="C122" s="843" t="s">
        <v>454</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127</v>
      </c>
      <c r="AB122" s="808"/>
      <c r="AC122" s="808"/>
      <c r="AD122" s="808"/>
      <c r="AE122" s="809"/>
      <c r="AF122" s="810" t="s">
        <v>127</v>
      </c>
      <c r="AG122" s="808"/>
      <c r="AH122" s="808"/>
      <c r="AI122" s="808"/>
      <c r="AJ122" s="809"/>
      <c r="AK122" s="810" t="s">
        <v>127</v>
      </c>
      <c r="AL122" s="808"/>
      <c r="AM122" s="808"/>
      <c r="AN122" s="808"/>
      <c r="AO122" s="809"/>
      <c r="AP122" s="852" t="s">
        <v>127</v>
      </c>
      <c r="AQ122" s="853"/>
      <c r="AR122" s="853"/>
      <c r="AS122" s="853"/>
      <c r="AT122" s="854"/>
      <c r="AU122" s="911"/>
      <c r="AV122" s="912"/>
      <c r="AW122" s="912"/>
      <c r="AX122" s="912"/>
      <c r="AY122" s="913"/>
      <c r="AZ122" s="866" t="s">
        <v>474</v>
      </c>
      <c r="BA122" s="867"/>
      <c r="BB122" s="867"/>
      <c r="BC122" s="867"/>
      <c r="BD122" s="867"/>
      <c r="BE122" s="867"/>
      <c r="BF122" s="867"/>
      <c r="BG122" s="867"/>
      <c r="BH122" s="867"/>
      <c r="BI122" s="867"/>
      <c r="BJ122" s="867"/>
      <c r="BK122" s="867"/>
      <c r="BL122" s="867"/>
      <c r="BM122" s="867"/>
      <c r="BN122" s="867"/>
      <c r="BO122" s="867"/>
      <c r="BP122" s="868"/>
      <c r="BQ122" s="907">
        <v>33373481</v>
      </c>
      <c r="BR122" s="873"/>
      <c r="BS122" s="873"/>
      <c r="BT122" s="873"/>
      <c r="BU122" s="873"/>
      <c r="BV122" s="873">
        <v>33534943</v>
      </c>
      <c r="BW122" s="873"/>
      <c r="BX122" s="873"/>
      <c r="BY122" s="873"/>
      <c r="BZ122" s="873"/>
      <c r="CA122" s="873">
        <v>33740538</v>
      </c>
      <c r="CB122" s="873"/>
      <c r="CC122" s="873"/>
      <c r="CD122" s="873"/>
      <c r="CE122" s="873"/>
      <c r="CF122" s="874">
        <v>222.1</v>
      </c>
      <c r="CG122" s="875"/>
      <c r="CH122" s="875"/>
      <c r="CI122" s="875"/>
      <c r="CJ122" s="875"/>
      <c r="CK122" s="897"/>
      <c r="CL122" s="883"/>
      <c r="CM122" s="883"/>
      <c r="CN122" s="883"/>
      <c r="CO122" s="884"/>
      <c r="CP122" s="863" t="s">
        <v>413</v>
      </c>
      <c r="CQ122" s="864"/>
      <c r="CR122" s="864"/>
      <c r="CS122" s="864"/>
      <c r="CT122" s="864"/>
      <c r="CU122" s="864"/>
      <c r="CV122" s="864"/>
      <c r="CW122" s="864"/>
      <c r="CX122" s="864"/>
      <c r="CY122" s="864"/>
      <c r="CZ122" s="864"/>
      <c r="DA122" s="864"/>
      <c r="DB122" s="864"/>
      <c r="DC122" s="864"/>
      <c r="DD122" s="864"/>
      <c r="DE122" s="864"/>
      <c r="DF122" s="865"/>
      <c r="DG122" s="844">
        <v>585716</v>
      </c>
      <c r="DH122" s="845"/>
      <c r="DI122" s="845"/>
      <c r="DJ122" s="845"/>
      <c r="DK122" s="845"/>
      <c r="DL122" s="845">
        <v>590648</v>
      </c>
      <c r="DM122" s="845"/>
      <c r="DN122" s="845"/>
      <c r="DO122" s="845"/>
      <c r="DP122" s="845"/>
      <c r="DQ122" s="845">
        <v>560328</v>
      </c>
      <c r="DR122" s="845"/>
      <c r="DS122" s="845"/>
      <c r="DT122" s="845"/>
      <c r="DU122" s="845"/>
      <c r="DV122" s="822">
        <v>3.7</v>
      </c>
      <c r="DW122" s="822"/>
      <c r="DX122" s="822"/>
      <c r="DY122" s="822"/>
      <c r="DZ122" s="823"/>
    </row>
    <row r="123" spans="1:130" s="226" customFormat="1" ht="26.25" customHeight="1" x14ac:dyDescent="0.15">
      <c r="A123" s="848"/>
      <c r="B123" s="849"/>
      <c r="C123" s="843" t="s">
        <v>460</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127</v>
      </c>
      <c r="AB123" s="808"/>
      <c r="AC123" s="808"/>
      <c r="AD123" s="808"/>
      <c r="AE123" s="809"/>
      <c r="AF123" s="810" t="s">
        <v>127</v>
      </c>
      <c r="AG123" s="808"/>
      <c r="AH123" s="808"/>
      <c r="AI123" s="808"/>
      <c r="AJ123" s="809"/>
      <c r="AK123" s="810" t="s">
        <v>127</v>
      </c>
      <c r="AL123" s="808"/>
      <c r="AM123" s="808"/>
      <c r="AN123" s="808"/>
      <c r="AO123" s="809"/>
      <c r="AP123" s="852" t="s">
        <v>127</v>
      </c>
      <c r="AQ123" s="853"/>
      <c r="AR123" s="853"/>
      <c r="AS123" s="853"/>
      <c r="AT123" s="854"/>
      <c r="AU123" s="914"/>
      <c r="AV123" s="915"/>
      <c r="AW123" s="915"/>
      <c r="AX123" s="915"/>
      <c r="AY123" s="915"/>
      <c r="AZ123" s="247" t="s">
        <v>190</v>
      </c>
      <c r="BA123" s="247"/>
      <c r="BB123" s="247"/>
      <c r="BC123" s="247"/>
      <c r="BD123" s="247"/>
      <c r="BE123" s="247"/>
      <c r="BF123" s="247"/>
      <c r="BG123" s="247"/>
      <c r="BH123" s="247"/>
      <c r="BI123" s="247"/>
      <c r="BJ123" s="247"/>
      <c r="BK123" s="247"/>
      <c r="BL123" s="247"/>
      <c r="BM123" s="247"/>
      <c r="BN123" s="247"/>
      <c r="BO123" s="905" t="s">
        <v>475</v>
      </c>
      <c r="BP123" s="906"/>
      <c r="BQ123" s="860">
        <v>38804027</v>
      </c>
      <c r="BR123" s="861"/>
      <c r="BS123" s="861"/>
      <c r="BT123" s="861"/>
      <c r="BU123" s="861"/>
      <c r="BV123" s="861">
        <v>37730256</v>
      </c>
      <c r="BW123" s="861"/>
      <c r="BX123" s="861"/>
      <c r="BY123" s="861"/>
      <c r="BZ123" s="861"/>
      <c r="CA123" s="861">
        <v>39042427</v>
      </c>
      <c r="CB123" s="861"/>
      <c r="CC123" s="861"/>
      <c r="CD123" s="861"/>
      <c r="CE123" s="861"/>
      <c r="CF123" s="776"/>
      <c r="CG123" s="777"/>
      <c r="CH123" s="777"/>
      <c r="CI123" s="777"/>
      <c r="CJ123" s="862"/>
      <c r="CK123" s="897"/>
      <c r="CL123" s="883"/>
      <c r="CM123" s="883"/>
      <c r="CN123" s="883"/>
      <c r="CO123" s="884"/>
      <c r="CP123" s="863" t="s">
        <v>476</v>
      </c>
      <c r="CQ123" s="864"/>
      <c r="CR123" s="864"/>
      <c r="CS123" s="864"/>
      <c r="CT123" s="864"/>
      <c r="CU123" s="864"/>
      <c r="CV123" s="864"/>
      <c r="CW123" s="864"/>
      <c r="CX123" s="864"/>
      <c r="CY123" s="864"/>
      <c r="CZ123" s="864"/>
      <c r="DA123" s="864"/>
      <c r="DB123" s="864"/>
      <c r="DC123" s="864"/>
      <c r="DD123" s="864"/>
      <c r="DE123" s="864"/>
      <c r="DF123" s="865"/>
      <c r="DG123" s="807" t="s">
        <v>127</v>
      </c>
      <c r="DH123" s="808"/>
      <c r="DI123" s="808"/>
      <c r="DJ123" s="808"/>
      <c r="DK123" s="809"/>
      <c r="DL123" s="810" t="s">
        <v>127</v>
      </c>
      <c r="DM123" s="808"/>
      <c r="DN123" s="808"/>
      <c r="DO123" s="808"/>
      <c r="DP123" s="809"/>
      <c r="DQ123" s="810" t="s">
        <v>477</v>
      </c>
      <c r="DR123" s="808"/>
      <c r="DS123" s="808"/>
      <c r="DT123" s="808"/>
      <c r="DU123" s="809"/>
      <c r="DV123" s="852" t="s">
        <v>127</v>
      </c>
      <c r="DW123" s="853"/>
      <c r="DX123" s="853"/>
      <c r="DY123" s="853"/>
      <c r="DZ123" s="854"/>
    </row>
    <row r="124" spans="1:130" s="226" customFormat="1" ht="26.25" customHeight="1" thickBot="1" x14ac:dyDescent="0.2">
      <c r="A124" s="848"/>
      <c r="B124" s="849"/>
      <c r="C124" s="843" t="s">
        <v>463</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127</v>
      </c>
      <c r="AB124" s="808"/>
      <c r="AC124" s="808"/>
      <c r="AD124" s="808"/>
      <c r="AE124" s="809"/>
      <c r="AF124" s="810" t="s">
        <v>127</v>
      </c>
      <c r="AG124" s="808"/>
      <c r="AH124" s="808"/>
      <c r="AI124" s="808"/>
      <c r="AJ124" s="809"/>
      <c r="AK124" s="810" t="s">
        <v>127</v>
      </c>
      <c r="AL124" s="808"/>
      <c r="AM124" s="808"/>
      <c r="AN124" s="808"/>
      <c r="AO124" s="809"/>
      <c r="AP124" s="852" t="s">
        <v>127</v>
      </c>
      <c r="AQ124" s="853"/>
      <c r="AR124" s="853"/>
      <c r="AS124" s="853"/>
      <c r="AT124" s="854"/>
      <c r="AU124" s="855" t="s">
        <v>478</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150.9</v>
      </c>
      <c r="BR124" s="859"/>
      <c r="BS124" s="859"/>
      <c r="BT124" s="859"/>
      <c r="BU124" s="859"/>
      <c r="BV124" s="859">
        <v>144.69999999999999</v>
      </c>
      <c r="BW124" s="859"/>
      <c r="BX124" s="859"/>
      <c r="BY124" s="859"/>
      <c r="BZ124" s="859"/>
      <c r="CA124" s="859">
        <v>122.3</v>
      </c>
      <c r="CB124" s="859"/>
      <c r="CC124" s="859"/>
      <c r="CD124" s="859"/>
      <c r="CE124" s="859"/>
      <c r="CF124" s="754"/>
      <c r="CG124" s="755"/>
      <c r="CH124" s="755"/>
      <c r="CI124" s="755"/>
      <c r="CJ124" s="890"/>
      <c r="CK124" s="898"/>
      <c r="CL124" s="898"/>
      <c r="CM124" s="898"/>
      <c r="CN124" s="898"/>
      <c r="CO124" s="899"/>
      <c r="CP124" s="863" t="s">
        <v>479</v>
      </c>
      <c r="CQ124" s="864"/>
      <c r="CR124" s="864"/>
      <c r="CS124" s="864"/>
      <c r="CT124" s="864"/>
      <c r="CU124" s="864"/>
      <c r="CV124" s="864"/>
      <c r="CW124" s="864"/>
      <c r="CX124" s="864"/>
      <c r="CY124" s="864"/>
      <c r="CZ124" s="864"/>
      <c r="DA124" s="864"/>
      <c r="DB124" s="864"/>
      <c r="DC124" s="864"/>
      <c r="DD124" s="864"/>
      <c r="DE124" s="864"/>
      <c r="DF124" s="865"/>
      <c r="DG124" s="791">
        <v>9588493</v>
      </c>
      <c r="DH124" s="792"/>
      <c r="DI124" s="792"/>
      <c r="DJ124" s="792"/>
      <c r="DK124" s="793"/>
      <c r="DL124" s="794" t="s">
        <v>127</v>
      </c>
      <c r="DM124" s="792"/>
      <c r="DN124" s="792"/>
      <c r="DO124" s="792"/>
      <c r="DP124" s="793"/>
      <c r="DQ124" s="794" t="s">
        <v>127</v>
      </c>
      <c r="DR124" s="792"/>
      <c r="DS124" s="792"/>
      <c r="DT124" s="792"/>
      <c r="DU124" s="793"/>
      <c r="DV124" s="876" t="s">
        <v>127</v>
      </c>
      <c r="DW124" s="877"/>
      <c r="DX124" s="877"/>
      <c r="DY124" s="877"/>
      <c r="DZ124" s="878"/>
    </row>
    <row r="125" spans="1:130" s="226" customFormat="1" ht="26.25" customHeight="1" x14ac:dyDescent="0.15">
      <c r="A125" s="848"/>
      <c r="B125" s="849"/>
      <c r="C125" s="843" t="s">
        <v>465</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127</v>
      </c>
      <c r="AB125" s="808"/>
      <c r="AC125" s="808"/>
      <c r="AD125" s="808"/>
      <c r="AE125" s="809"/>
      <c r="AF125" s="810" t="s">
        <v>127</v>
      </c>
      <c r="AG125" s="808"/>
      <c r="AH125" s="808"/>
      <c r="AI125" s="808"/>
      <c r="AJ125" s="809"/>
      <c r="AK125" s="810" t="s">
        <v>127</v>
      </c>
      <c r="AL125" s="808"/>
      <c r="AM125" s="808"/>
      <c r="AN125" s="808"/>
      <c r="AO125" s="809"/>
      <c r="AP125" s="852" t="s">
        <v>127</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480</v>
      </c>
      <c r="CL125" s="880"/>
      <c r="CM125" s="880"/>
      <c r="CN125" s="880"/>
      <c r="CO125" s="881"/>
      <c r="CP125" s="888" t="s">
        <v>481</v>
      </c>
      <c r="CQ125" s="836"/>
      <c r="CR125" s="836"/>
      <c r="CS125" s="836"/>
      <c r="CT125" s="836"/>
      <c r="CU125" s="836"/>
      <c r="CV125" s="836"/>
      <c r="CW125" s="836"/>
      <c r="CX125" s="836"/>
      <c r="CY125" s="836"/>
      <c r="CZ125" s="836"/>
      <c r="DA125" s="836"/>
      <c r="DB125" s="836"/>
      <c r="DC125" s="836"/>
      <c r="DD125" s="836"/>
      <c r="DE125" s="836"/>
      <c r="DF125" s="837"/>
      <c r="DG125" s="889" t="s">
        <v>127</v>
      </c>
      <c r="DH125" s="870"/>
      <c r="DI125" s="870"/>
      <c r="DJ125" s="870"/>
      <c r="DK125" s="870"/>
      <c r="DL125" s="870" t="s">
        <v>127</v>
      </c>
      <c r="DM125" s="870"/>
      <c r="DN125" s="870"/>
      <c r="DO125" s="870"/>
      <c r="DP125" s="870"/>
      <c r="DQ125" s="870" t="s">
        <v>127</v>
      </c>
      <c r="DR125" s="870"/>
      <c r="DS125" s="870"/>
      <c r="DT125" s="870"/>
      <c r="DU125" s="870"/>
      <c r="DV125" s="871" t="s">
        <v>127</v>
      </c>
      <c r="DW125" s="871"/>
      <c r="DX125" s="871"/>
      <c r="DY125" s="871"/>
      <c r="DZ125" s="872"/>
    </row>
    <row r="126" spans="1:130" s="226" customFormat="1" ht="26.25" customHeight="1" thickBot="1" x14ac:dyDescent="0.2">
      <c r="A126" s="848"/>
      <c r="B126" s="849"/>
      <c r="C126" s="843" t="s">
        <v>467</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140000</v>
      </c>
      <c r="AB126" s="808"/>
      <c r="AC126" s="808"/>
      <c r="AD126" s="808"/>
      <c r="AE126" s="809"/>
      <c r="AF126" s="810">
        <v>140000</v>
      </c>
      <c r="AG126" s="808"/>
      <c r="AH126" s="808"/>
      <c r="AI126" s="808"/>
      <c r="AJ126" s="809"/>
      <c r="AK126" s="810">
        <v>140000</v>
      </c>
      <c r="AL126" s="808"/>
      <c r="AM126" s="808"/>
      <c r="AN126" s="808"/>
      <c r="AO126" s="809"/>
      <c r="AP126" s="852">
        <v>0.9</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482</v>
      </c>
      <c r="CQ126" s="780"/>
      <c r="CR126" s="780"/>
      <c r="CS126" s="780"/>
      <c r="CT126" s="780"/>
      <c r="CU126" s="780"/>
      <c r="CV126" s="780"/>
      <c r="CW126" s="780"/>
      <c r="CX126" s="780"/>
      <c r="CY126" s="780"/>
      <c r="CZ126" s="780"/>
      <c r="DA126" s="780"/>
      <c r="DB126" s="780"/>
      <c r="DC126" s="780"/>
      <c r="DD126" s="780"/>
      <c r="DE126" s="780"/>
      <c r="DF126" s="781"/>
      <c r="DG126" s="844" t="s">
        <v>127</v>
      </c>
      <c r="DH126" s="845"/>
      <c r="DI126" s="845"/>
      <c r="DJ126" s="845"/>
      <c r="DK126" s="845"/>
      <c r="DL126" s="845" t="s">
        <v>127</v>
      </c>
      <c r="DM126" s="845"/>
      <c r="DN126" s="845"/>
      <c r="DO126" s="845"/>
      <c r="DP126" s="845"/>
      <c r="DQ126" s="845" t="s">
        <v>127</v>
      </c>
      <c r="DR126" s="845"/>
      <c r="DS126" s="845"/>
      <c r="DT126" s="845"/>
      <c r="DU126" s="845"/>
      <c r="DV126" s="822" t="s">
        <v>127</v>
      </c>
      <c r="DW126" s="822"/>
      <c r="DX126" s="822"/>
      <c r="DY126" s="822"/>
      <c r="DZ126" s="823"/>
    </row>
    <row r="127" spans="1:130" s="226" customFormat="1" ht="26.25" customHeight="1" x14ac:dyDescent="0.15">
      <c r="A127" s="850"/>
      <c r="B127" s="851"/>
      <c r="C127" s="866" t="s">
        <v>483</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7</v>
      </c>
      <c r="AB127" s="808"/>
      <c r="AC127" s="808"/>
      <c r="AD127" s="808"/>
      <c r="AE127" s="809"/>
      <c r="AF127" s="810">
        <v>203</v>
      </c>
      <c r="AG127" s="808"/>
      <c r="AH127" s="808"/>
      <c r="AI127" s="808"/>
      <c r="AJ127" s="809"/>
      <c r="AK127" s="810">
        <v>44</v>
      </c>
      <c r="AL127" s="808"/>
      <c r="AM127" s="808"/>
      <c r="AN127" s="808"/>
      <c r="AO127" s="809"/>
      <c r="AP127" s="852">
        <v>0</v>
      </c>
      <c r="AQ127" s="853"/>
      <c r="AR127" s="853"/>
      <c r="AS127" s="853"/>
      <c r="AT127" s="854"/>
      <c r="AU127" s="228"/>
      <c r="AV127" s="228"/>
      <c r="AW127" s="228"/>
      <c r="AX127" s="869" t="s">
        <v>484</v>
      </c>
      <c r="AY127" s="840"/>
      <c r="AZ127" s="840"/>
      <c r="BA127" s="840"/>
      <c r="BB127" s="840"/>
      <c r="BC127" s="840"/>
      <c r="BD127" s="840"/>
      <c r="BE127" s="841"/>
      <c r="BF127" s="839" t="s">
        <v>485</v>
      </c>
      <c r="BG127" s="840"/>
      <c r="BH127" s="840"/>
      <c r="BI127" s="840"/>
      <c r="BJ127" s="840"/>
      <c r="BK127" s="840"/>
      <c r="BL127" s="841"/>
      <c r="BM127" s="839" t="s">
        <v>486</v>
      </c>
      <c r="BN127" s="840"/>
      <c r="BO127" s="840"/>
      <c r="BP127" s="840"/>
      <c r="BQ127" s="840"/>
      <c r="BR127" s="840"/>
      <c r="BS127" s="841"/>
      <c r="BT127" s="839" t="s">
        <v>487</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488</v>
      </c>
      <c r="CQ127" s="780"/>
      <c r="CR127" s="780"/>
      <c r="CS127" s="780"/>
      <c r="CT127" s="780"/>
      <c r="CU127" s="780"/>
      <c r="CV127" s="780"/>
      <c r="CW127" s="780"/>
      <c r="CX127" s="780"/>
      <c r="CY127" s="780"/>
      <c r="CZ127" s="780"/>
      <c r="DA127" s="780"/>
      <c r="DB127" s="780"/>
      <c r="DC127" s="780"/>
      <c r="DD127" s="780"/>
      <c r="DE127" s="780"/>
      <c r="DF127" s="781"/>
      <c r="DG127" s="844" t="s">
        <v>127</v>
      </c>
      <c r="DH127" s="845"/>
      <c r="DI127" s="845"/>
      <c r="DJ127" s="845"/>
      <c r="DK127" s="845"/>
      <c r="DL127" s="845" t="s">
        <v>127</v>
      </c>
      <c r="DM127" s="845"/>
      <c r="DN127" s="845"/>
      <c r="DO127" s="845"/>
      <c r="DP127" s="845"/>
      <c r="DQ127" s="845" t="s">
        <v>127</v>
      </c>
      <c r="DR127" s="845"/>
      <c r="DS127" s="845"/>
      <c r="DT127" s="845"/>
      <c r="DU127" s="845"/>
      <c r="DV127" s="822" t="s">
        <v>127</v>
      </c>
      <c r="DW127" s="822"/>
      <c r="DX127" s="822"/>
      <c r="DY127" s="822"/>
      <c r="DZ127" s="823"/>
    </row>
    <row r="128" spans="1:130" s="226" customFormat="1" ht="26.25" customHeight="1" thickBot="1" x14ac:dyDescent="0.2">
      <c r="A128" s="824" t="s">
        <v>489</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490</v>
      </c>
      <c r="X128" s="826"/>
      <c r="Y128" s="826"/>
      <c r="Z128" s="827"/>
      <c r="AA128" s="828">
        <v>190196</v>
      </c>
      <c r="AB128" s="829"/>
      <c r="AC128" s="829"/>
      <c r="AD128" s="829"/>
      <c r="AE128" s="830"/>
      <c r="AF128" s="831">
        <v>156487</v>
      </c>
      <c r="AG128" s="829"/>
      <c r="AH128" s="829"/>
      <c r="AI128" s="829"/>
      <c r="AJ128" s="830"/>
      <c r="AK128" s="831">
        <v>151246</v>
      </c>
      <c r="AL128" s="829"/>
      <c r="AM128" s="829"/>
      <c r="AN128" s="829"/>
      <c r="AO128" s="830"/>
      <c r="AP128" s="832"/>
      <c r="AQ128" s="833"/>
      <c r="AR128" s="833"/>
      <c r="AS128" s="833"/>
      <c r="AT128" s="834"/>
      <c r="AU128" s="228"/>
      <c r="AV128" s="228"/>
      <c r="AW128" s="228"/>
      <c r="AX128" s="835" t="s">
        <v>491</v>
      </c>
      <c r="AY128" s="836"/>
      <c r="AZ128" s="836"/>
      <c r="BA128" s="836"/>
      <c r="BB128" s="836"/>
      <c r="BC128" s="836"/>
      <c r="BD128" s="836"/>
      <c r="BE128" s="837"/>
      <c r="BF128" s="814" t="s">
        <v>127</v>
      </c>
      <c r="BG128" s="815"/>
      <c r="BH128" s="815"/>
      <c r="BI128" s="815"/>
      <c r="BJ128" s="815"/>
      <c r="BK128" s="815"/>
      <c r="BL128" s="838"/>
      <c r="BM128" s="814">
        <v>12.59</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492</v>
      </c>
      <c r="CQ128" s="758"/>
      <c r="CR128" s="758"/>
      <c r="CS128" s="758"/>
      <c r="CT128" s="758"/>
      <c r="CU128" s="758"/>
      <c r="CV128" s="758"/>
      <c r="CW128" s="758"/>
      <c r="CX128" s="758"/>
      <c r="CY128" s="758"/>
      <c r="CZ128" s="758"/>
      <c r="DA128" s="758"/>
      <c r="DB128" s="758"/>
      <c r="DC128" s="758"/>
      <c r="DD128" s="758"/>
      <c r="DE128" s="758"/>
      <c r="DF128" s="759"/>
      <c r="DG128" s="818" t="s">
        <v>127</v>
      </c>
      <c r="DH128" s="819"/>
      <c r="DI128" s="819"/>
      <c r="DJ128" s="819"/>
      <c r="DK128" s="819"/>
      <c r="DL128" s="819" t="s">
        <v>127</v>
      </c>
      <c r="DM128" s="819"/>
      <c r="DN128" s="819"/>
      <c r="DO128" s="819"/>
      <c r="DP128" s="819"/>
      <c r="DQ128" s="819" t="s">
        <v>127</v>
      </c>
      <c r="DR128" s="819"/>
      <c r="DS128" s="819"/>
      <c r="DT128" s="819"/>
      <c r="DU128" s="819"/>
      <c r="DV128" s="820" t="s">
        <v>127</v>
      </c>
      <c r="DW128" s="820"/>
      <c r="DX128" s="820"/>
      <c r="DY128" s="820"/>
      <c r="DZ128" s="821"/>
    </row>
    <row r="129" spans="1:131" s="226"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493</v>
      </c>
      <c r="X129" s="805"/>
      <c r="Y129" s="805"/>
      <c r="Z129" s="806"/>
      <c r="AA129" s="807">
        <v>16871737</v>
      </c>
      <c r="AB129" s="808"/>
      <c r="AC129" s="808"/>
      <c r="AD129" s="808"/>
      <c r="AE129" s="809"/>
      <c r="AF129" s="810">
        <v>17280563</v>
      </c>
      <c r="AG129" s="808"/>
      <c r="AH129" s="808"/>
      <c r="AI129" s="808"/>
      <c r="AJ129" s="809"/>
      <c r="AK129" s="810">
        <v>18004122</v>
      </c>
      <c r="AL129" s="808"/>
      <c r="AM129" s="808"/>
      <c r="AN129" s="808"/>
      <c r="AO129" s="809"/>
      <c r="AP129" s="811"/>
      <c r="AQ129" s="812"/>
      <c r="AR129" s="812"/>
      <c r="AS129" s="812"/>
      <c r="AT129" s="813"/>
      <c r="AU129" s="229"/>
      <c r="AV129" s="229"/>
      <c r="AW129" s="229"/>
      <c r="AX129" s="779" t="s">
        <v>494</v>
      </c>
      <c r="AY129" s="780"/>
      <c r="AZ129" s="780"/>
      <c r="BA129" s="780"/>
      <c r="BB129" s="780"/>
      <c r="BC129" s="780"/>
      <c r="BD129" s="780"/>
      <c r="BE129" s="781"/>
      <c r="BF129" s="798" t="s">
        <v>127</v>
      </c>
      <c r="BG129" s="799"/>
      <c r="BH129" s="799"/>
      <c r="BI129" s="799"/>
      <c r="BJ129" s="799"/>
      <c r="BK129" s="799"/>
      <c r="BL129" s="800"/>
      <c r="BM129" s="798">
        <v>17.59</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495</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496</v>
      </c>
      <c r="X130" s="805"/>
      <c r="Y130" s="805"/>
      <c r="Z130" s="806"/>
      <c r="AA130" s="807">
        <v>2760219</v>
      </c>
      <c r="AB130" s="808"/>
      <c r="AC130" s="808"/>
      <c r="AD130" s="808"/>
      <c r="AE130" s="809"/>
      <c r="AF130" s="810">
        <v>2836192</v>
      </c>
      <c r="AG130" s="808"/>
      <c r="AH130" s="808"/>
      <c r="AI130" s="808"/>
      <c r="AJ130" s="809"/>
      <c r="AK130" s="810">
        <v>2811331</v>
      </c>
      <c r="AL130" s="808"/>
      <c r="AM130" s="808"/>
      <c r="AN130" s="808"/>
      <c r="AO130" s="809"/>
      <c r="AP130" s="811"/>
      <c r="AQ130" s="812"/>
      <c r="AR130" s="812"/>
      <c r="AS130" s="812"/>
      <c r="AT130" s="813"/>
      <c r="AU130" s="229"/>
      <c r="AV130" s="229"/>
      <c r="AW130" s="229"/>
      <c r="AX130" s="779" t="s">
        <v>497</v>
      </c>
      <c r="AY130" s="780"/>
      <c r="AZ130" s="780"/>
      <c r="BA130" s="780"/>
      <c r="BB130" s="780"/>
      <c r="BC130" s="780"/>
      <c r="BD130" s="780"/>
      <c r="BE130" s="781"/>
      <c r="BF130" s="782">
        <v>15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498</v>
      </c>
      <c r="X131" s="789"/>
      <c r="Y131" s="789"/>
      <c r="Z131" s="790"/>
      <c r="AA131" s="791">
        <v>14111518</v>
      </c>
      <c r="AB131" s="792"/>
      <c r="AC131" s="792"/>
      <c r="AD131" s="792"/>
      <c r="AE131" s="793"/>
      <c r="AF131" s="794">
        <v>14444371</v>
      </c>
      <c r="AG131" s="792"/>
      <c r="AH131" s="792"/>
      <c r="AI131" s="792"/>
      <c r="AJ131" s="793"/>
      <c r="AK131" s="794">
        <v>15192791</v>
      </c>
      <c r="AL131" s="792"/>
      <c r="AM131" s="792"/>
      <c r="AN131" s="792"/>
      <c r="AO131" s="793"/>
      <c r="AP131" s="795"/>
      <c r="AQ131" s="796"/>
      <c r="AR131" s="796"/>
      <c r="AS131" s="796"/>
      <c r="AT131" s="797"/>
      <c r="AU131" s="229"/>
      <c r="AV131" s="229"/>
      <c r="AW131" s="229"/>
      <c r="AX131" s="757" t="s">
        <v>499</v>
      </c>
      <c r="AY131" s="758"/>
      <c r="AZ131" s="758"/>
      <c r="BA131" s="758"/>
      <c r="BB131" s="758"/>
      <c r="BC131" s="758"/>
      <c r="BD131" s="758"/>
      <c r="BE131" s="759"/>
      <c r="BF131" s="760">
        <v>122.3</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500</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501</v>
      </c>
      <c r="W132" s="770"/>
      <c r="X132" s="770"/>
      <c r="Y132" s="770"/>
      <c r="Z132" s="771"/>
      <c r="AA132" s="772">
        <v>16.369500429999999</v>
      </c>
      <c r="AB132" s="773"/>
      <c r="AC132" s="773"/>
      <c r="AD132" s="773"/>
      <c r="AE132" s="774"/>
      <c r="AF132" s="775">
        <v>14.902788080000001</v>
      </c>
      <c r="AG132" s="773"/>
      <c r="AH132" s="773"/>
      <c r="AI132" s="773"/>
      <c r="AJ132" s="774"/>
      <c r="AK132" s="775">
        <v>13.91556035</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502</v>
      </c>
      <c r="W133" s="749"/>
      <c r="X133" s="749"/>
      <c r="Y133" s="749"/>
      <c r="Z133" s="750"/>
      <c r="AA133" s="751">
        <v>16.100000000000001</v>
      </c>
      <c r="AB133" s="752"/>
      <c r="AC133" s="752"/>
      <c r="AD133" s="752"/>
      <c r="AE133" s="753"/>
      <c r="AF133" s="751">
        <v>15.4</v>
      </c>
      <c r="AG133" s="752"/>
      <c r="AH133" s="752"/>
      <c r="AI133" s="752"/>
      <c r="AJ133" s="753"/>
      <c r="AK133" s="751">
        <v>15</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TnZHy2hgr1fn+HtmAu81/7P8yCO/u3zoTjG/JuUJLO4kROh/qAJpxNpvhy2ZdLR347h90LL3M48NfKmAsdX/w==" saltValue="QRN2MuOay0Uzl6Qkfrbl9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 zoomScale="90" zoomScaleNormal="85" zoomScaleSheetLayoutView="90" workbookViewId="0">
      <selection activeCell="BA23" sqref="BA23"/>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1PRf+ewona/eN0BsvERR+5RYlccDVH4UVHRphHNKtWsY+d75HPuvAilFSUrxcJjH85+Qebp5eTXI567R24IA==" saltValue="5KP2mXLJ0udXXjPSPvsg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K31" sqref="AK31"/>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506</v>
      </c>
      <c r="AP7" s="268"/>
      <c r="AQ7" s="269" t="s">
        <v>507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508</v>
      </c>
      <c r="AQ8" s="275" t="s">
        <v>509</v>
      </c>
      <c r="AR8" s="276" t="s">
        <v>510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511</v>
      </c>
      <c r="AL9" s="1159"/>
      <c r="AM9" s="1159"/>
      <c r="AN9" s="1160"/>
      <c r="AO9" s="277">
        <v>4049861</v>
      </c>
      <c r="AP9" s="277">
        <v>73678</v>
      </c>
      <c r="AQ9" s="278">
        <v>65025</v>
      </c>
      <c r="AR9" s="279">
        <v>13.3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512</v>
      </c>
      <c r="AL10" s="1159"/>
      <c r="AM10" s="1159"/>
      <c r="AN10" s="1160"/>
      <c r="AO10" s="280">
        <v>1462035</v>
      </c>
      <c r="AP10" s="280">
        <v>26598</v>
      </c>
      <c r="AQ10" s="281">
        <v>6119</v>
      </c>
      <c r="AR10" s="282">
        <v>334.7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513</v>
      </c>
      <c r="AL11" s="1159"/>
      <c r="AM11" s="1159"/>
      <c r="AN11" s="1160"/>
      <c r="AO11" s="280">
        <v>150339</v>
      </c>
      <c r="AP11" s="280">
        <v>2735</v>
      </c>
      <c r="AQ11" s="281">
        <v>1220</v>
      </c>
      <c r="AR11" s="282">
        <v>124.2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514</v>
      </c>
      <c r="AL12" s="1159"/>
      <c r="AM12" s="1159"/>
      <c r="AN12" s="1160"/>
      <c r="AO12" s="280" t="s">
        <v>515</v>
      </c>
      <c r="AP12" s="280" t="s">
        <v>515</v>
      </c>
      <c r="AQ12" s="281">
        <v>12</v>
      </c>
      <c r="AR12" s="282" t="s">
        <v>515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516</v>
      </c>
      <c r="AL13" s="1159"/>
      <c r="AM13" s="1159"/>
      <c r="AN13" s="1160"/>
      <c r="AO13" s="280">
        <v>144475</v>
      </c>
      <c r="AP13" s="280">
        <v>2628</v>
      </c>
      <c r="AQ13" s="281">
        <v>2792</v>
      </c>
      <c r="AR13" s="282">
        <v>-5.9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517</v>
      </c>
      <c r="AL14" s="1159"/>
      <c r="AM14" s="1159"/>
      <c r="AN14" s="1160"/>
      <c r="AO14" s="280">
        <v>97760</v>
      </c>
      <c r="AP14" s="280">
        <v>1779</v>
      </c>
      <c r="AQ14" s="281">
        <v>1408</v>
      </c>
      <c r="AR14" s="282">
        <v>26.3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518</v>
      </c>
      <c r="AL15" s="1162"/>
      <c r="AM15" s="1162"/>
      <c r="AN15" s="1163"/>
      <c r="AO15" s="280">
        <v>-285822</v>
      </c>
      <c r="AP15" s="280">
        <v>-5200</v>
      </c>
      <c r="AQ15" s="281">
        <v>-3962</v>
      </c>
      <c r="AR15" s="282">
        <v>31.2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190</v>
      </c>
      <c r="AL16" s="1162"/>
      <c r="AM16" s="1162"/>
      <c r="AN16" s="1163"/>
      <c r="AO16" s="280">
        <v>5618648</v>
      </c>
      <c r="AP16" s="280">
        <v>102219</v>
      </c>
      <c r="AQ16" s="281">
        <v>72615</v>
      </c>
      <c r="AR16" s="282">
        <v>40.799999999999997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523</v>
      </c>
      <c r="AL21" s="1165"/>
      <c r="AM21" s="1165"/>
      <c r="AN21" s="1166"/>
      <c r="AO21" s="293">
        <v>7.82</v>
      </c>
      <c r="AP21" s="294">
        <v>6.51</v>
      </c>
      <c r="AQ21" s="295">
        <v>1.31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524</v>
      </c>
      <c r="AL22" s="1165"/>
      <c r="AM22" s="1165"/>
      <c r="AN22" s="1166"/>
      <c r="AO22" s="298">
        <v>97</v>
      </c>
      <c r="AP22" s="299">
        <v>98.4</v>
      </c>
      <c r="AQ22" s="300">
        <v>-1.4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525</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506</v>
      </c>
      <c r="AP30" s="268"/>
      <c r="AQ30" s="269" t="s">
        <v>507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508</v>
      </c>
      <c r="AQ31" s="275" t="s">
        <v>509</v>
      </c>
      <c r="AR31" s="276" t="s">
        <v>510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528</v>
      </c>
      <c r="AL32" s="1149"/>
      <c r="AM32" s="1149"/>
      <c r="AN32" s="1150"/>
      <c r="AO32" s="308">
        <v>3341091</v>
      </c>
      <c r="AP32" s="308">
        <v>60784</v>
      </c>
      <c r="AQ32" s="309">
        <v>34910</v>
      </c>
      <c r="AR32" s="310">
        <v>74.099999999999994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529</v>
      </c>
      <c r="AL33" s="1149"/>
      <c r="AM33" s="1149"/>
      <c r="AN33" s="1150"/>
      <c r="AO33" s="308" t="s">
        <v>515</v>
      </c>
      <c r="AP33" s="308" t="s">
        <v>515</v>
      </c>
      <c r="AQ33" s="309" t="s">
        <v>515</v>
      </c>
      <c r="AR33" s="310" t="s">
        <v>515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530</v>
      </c>
      <c r="AL34" s="1149"/>
      <c r="AM34" s="1149"/>
      <c r="AN34" s="1150"/>
      <c r="AO34" s="308" t="s">
        <v>515</v>
      </c>
      <c r="AP34" s="308" t="s">
        <v>515</v>
      </c>
      <c r="AQ34" s="309">
        <v>4</v>
      </c>
      <c r="AR34" s="310" t="s">
        <v>515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531</v>
      </c>
      <c r="AL35" s="1149"/>
      <c r="AM35" s="1149"/>
      <c r="AN35" s="1150"/>
      <c r="AO35" s="308">
        <v>753076</v>
      </c>
      <c r="AP35" s="308">
        <v>13701</v>
      </c>
      <c r="AQ35" s="309">
        <v>8517</v>
      </c>
      <c r="AR35" s="310">
        <v>60.9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532</v>
      </c>
      <c r="AL36" s="1149"/>
      <c r="AM36" s="1149"/>
      <c r="AN36" s="1150"/>
      <c r="AO36" s="308">
        <v>841391</v>
      </c>
      <c r="AP36" s="308">
        <v>15307</v>
      </c>
      <c r="AQ36" s="309">
        <v>1600</v>
      </c>
      <c r="AR36" s="310">
        <v>856.7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533</v>
      </c>
      <c r="AL37" s="1149"/>
      <c r="AM37" s="1149"/>
      <c r="AN37" s="1150"/>
      <c r="AO37" s="308">
        <v>140044</v>
      </c>
      <c r="AP37" s="308">
        <v>2548</v>
      </c>
      <c r="AQ37" s="309">
        <v>1669</v>
      </c>
      <c r="AR37" s="310">
        <v>52.7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534</v>
      </c>
      <c r="AL38" s="1152"/>
      <c r="AM38" s="1152"/>
      <c r="AN38" s="1153"/>
      <c r="AO38" s="311">
        <v>1137</v>
      </c>
      <c r="AP38" s="311">
        <v>21</v>
      </c>
      <c r="AQ38" s="312">
        <v>1</v>
      </c>
      <c r="AR38" s="300">
        <v>2000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535</v>
      </c>
      <c r="AL39" s="1152"/>
      <c r="AM39" s="1152"/>
      <c r="AN39" s="1153"/>
      <c r="AO39" s="308">
        <v>-151246</v>
      </c>
      <c r="AP39" s="308">
        <v>-2752</v>
      </c>
      <c r="AQ39" s="309">
        <v>-6461</v>
      </c>
      <c r="AR39" s="310">
        <v>-57.4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536</v>
      </c>
      <c r="AL40" s="1149"/>
      <c r="AM40" s="1149"/>
      <c r="AN40" s="1150"/>
      <c r="AO40" s="308">
        <v>-2811331</v>
      </c>
      <c r="AP40" s="308">
        <v>-51146</v>
      </c>
      <c r="AQ40" s="309">
        <v>-28321</v>
      </c>
      <c r="AR40" s="310">
        <v>80.599999999999994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302</v>
      </c>
      <c r="AL41" s="1155"/>
      <c r="AM41" s="1155"/>
      <c r="AN41" s="1156"/>
      <c r="AO41" s="308">
        <v>2114162</v>
      </c>
      <c r="AP41" s="308">
        <v>38462</v>
      </c>
      <c r="AQ41" s="309">
        <v>11918</v>
      </c>
      <c r="AR41" s="310">
        <v>222.7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506</v>
      </c>
      <c r="AN49" s="1143" t="s">
        <v>540</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541</v>
      </c>
      <c r="AO50" s="325" t="s">
        <v>542</v>
      </c>
      <c r="AP50" s="326" t="s">
        <v>543</v>
      </c>
      <c r="AQ50" s="327" t="s">
        <v>544</v>
      </c>
      <c r="AR50" s="328" t="s">
        <v>545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1871002</v>
      </c>
      <c r="AN51" s="330">
        <v>31764</v>
      </c>
      <c r="AO51" s="331">
        <v>-15.5</v>
      </c>
      <c r="AP51" s="332">
        <v>47820</v>
      </c>
      <c r="AQ51" s="333">
        <v>7.5</v>
      </c>
      <c r="AR51" s="334">
        <v>-23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1094338</v>
      </c>
      <c r="AN52" s="338">
        <v>18578</v>
      </c>
      <c r="AO52" s="339">
        <v>-9.3000000000000007</v>
      </c>
      <c r="AP52" s="340">
        <v>25855</v>
      </c>
      <c r="AQ52" s="341">
        <v>-0.1</v>
      </c>
      <c r="AR52" s="342">
        <v>-9.1999999999999993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2524323</v>
      </c>
      <c r="AN53" s="330">
        <v>43528</v>
      </c>
      <c r="AO53" s="331">
        <v>37</v>
      </c>
      <c r="AP53" s="332">
        <v>41934</v>
      </c>
      <c r="AQ53" s="333">
        <v>-12.3</v>
      </c>
      <c r="AR53" s="334">
        <v>49.3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1291862</v>
      </c>
      <c r="AN54" s="338">
        <v>22276</v>
      </c>
      <c r="AO54" s="339">
        <v>19.899999999999999</v>
      </c>
      <c r="AP54" s="340">
        <v>23352</v>
      </c>
      <c r="AQ54" s="341">
        <v>-9.6999999999999993</v>
      </c>
      <c r="AR54" s="342">
        <v>29.6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5764267</v>
      </c>
      <c r="AN55" s="330">
        <v>101501</v>
      </c>
      <c r="AO55" s="331">
        <v>133.19999999999999</v>
      </c>
      <c r="AP55" s="332">
        <v>45588</v>
      </c>
      <c r="AQ55" s="333">
        <v>8.6999999999999993</v>
      </c>
      <c r="AR55" s="334">
        <v>124.5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1915313</v>
      </c>
      <c r="AN56" s="338">
        <v>33726</v>
      </c>
      <c r="AO56" s="339">
        <v>51.4</v>
      </c>
      <c r="AP56" s="340">
        <v>24150</v>
      </c>
      <c r="AQ56" s="341">
        <v>3.4</v>
      </c>
      <c r="AR56" s="342">
        <v>48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3520020</v>
      </c>
      <c r="AN57" s="330">
        <v>62935</v>
      </c>
      <c r="AO57" s="331">
        <v>-38</v>
      </c>
      <c r="AP57" s="332">
        <v>45483</v>
      </c>
      <c r="AQ57" s="333">
        <v>-0.2</v>
      </c>
      <c r="AR57" s="334">
        <v>-37.799999999999997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2412035</v>
      </c>
      <c r="AN58" s="338">
        <v>43125</v>
      </c>
      <c r="AO58" s="339">
        <v>27.9</v>
      </c>
      <c r="AP58" s="340">
        <v>24241</v>
      </c>
      <c r="AQ58" s="341">
        <v>0.4</v>
      </c>
      <c r="AR58" s="342">
        <v>27.5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3813313</v>
      </c>
      <c r="AN59" s="330">
        <v>69375</v>
      </c>
      <c r="AO59" s="331">
        <v>10.199999999999999</v>
      </c>
      <c r="AP59" s="332">
        <v>45945</v>
      </c>
      <c r="AQ59" s="333">
        <v>1</v>
      </c>
      <c r="AR59" s="334">
        <v>9.1999999999999993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1964234</v>
      </c>
      <c r="AN60" s="338">
        <v>35735</v>
      </c>
      <c r="AO60" s="339">
        <v>-17.100000000000001</v>
      </c>
      <c r="AP60" s="340">
        <v>25180</v>
      </c>
      <c r="AQ60" s="341">
        <v>3.9</v>
      </c>
      <c r="AR60" s="342">
        <v>-21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3498585</v>
      </c>
      <c r="AN61" s="345">
        <v>61821</v>
      </c>
      <c r="AO61" s="346">
        <v>25.4</v>
      </c>
      <c r="AP61" s="347">
        <v>45354</v>
      </c>
      <c r="AQ61" s="348">
        <v>0.9</v>
      </c>
      <c r="AR61" s="334">
        <v>24.5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1735556</v>
      </c>
      <c r="AN62" s="338">
        <v>30688</v>
      </c>
      <c r="AO62" s="339">
        <v>14.6</v>
      </c>
      <c r="AP62" s="340">
        <v>24556</v>
      </c>
      <c r="AQ62" s="341">
        <v>-0.4</v>
      </c>
      <c r="AR62" s="342">
        <v>15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szgWWjwz9TC+fWPvTvjiuEnY62xdAitUq7yP1bUTbUoPw9JZiWpeQGvwR4nROXt6AKfN2FZiVVJ6CXx3RVUcQ==" saltValue="WbHRjixjbv0pB8Wrg4kBu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554</v>
      </c>
    </row>
    <row r="120" spans="125:125" ht="13.5" hidden="1" customHeight="1" x14ac:dyDescent="0.15"/>
    <row r="121" spans="125:125" ht="13.5" hidden="1" customHeight="1" x14ac:dyDescent="0.15">
      <c r="DU121" s="255"/>
    </row>
  </sheetData>
  <sheetProtection algorithmName="SHA-512" hashValue="u/F2kszRWu29y0igTVkdLcn8U/iCo3LmHOCXnmXE05F/GMQXTWj42bCV9+dK062JII2NDV2ZtpoRIBytXoKDZg==" saltValue="+4pYK+krwlLdyMhlNSBf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503</v>
      </c>
    </row>
  </sheetData>
  <sheetProtection algorithmName="SHA-512" hashValue="+UNI+SMlDTtXAxWAMqQpGHjQTFJNobuRUDsts2jRYr2tUR4/yn9TIHNO23HjcpqeoeLMEBtBbaYBh0QMtFeIGA==" saltValue="0foUhmsSRNO+I74g/OeO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67" t="s">
        <v>3</v>
      </c>
      <c r="D47" s="1167"/>
      <c r="E47" s="1168"/>
      <c r="F47" s="11">
        <v>1.39</v>
      </c>
      <c r="G47" s="12">
        <v>1.91</v>
      </c>
      <c r="H47" s="12">
        <v>3.36</v>
      </c>
      <c r="I47" s="12">
        <v>5.81</v>
      </c>
      <c r="J47" s="13">
        <v>10.06</v>
      </c>
    </row>
    <row r="48" spans="2:10" ht="57.75" customHeight="1" x14ac:dyDescent="0.15">
      <c r="B48" s="14"/>
      <c r="C48" s="1169" t="s">
        <v>4</v>
      </c>
      <c r="D48" s="1169"/>
      <c r="E48" s="1170"/>
      <c r="F48" s="15">
        <v>2.14</v>
      </c>
      <c r="G48" s="16">
        <v>2.48</v>
      </c>
      <c r="H48" s="16">
        <v>1.07</v>
      </c>
      <c r="I48" s="16">
        <v>1.95</v>
      </c>
      <c r="J48" s="17">
        <v>3.79</v>
      </c>
    </row>
    <row r="49" spans="2:10" ht="57.75" customHeight="1" thickBot="1" x14ac:dyDescent="0.2">
      <c r="B49" s="18"/>
      <c r="C49" s="1171" t="s">
        <v>5</v>
      </c>
      <c r="D49" s="1171"/>
      <c r="E49" s="1172"/>
      <c r="F49" s="19" t="s">
        <v>560</v>
      </c>
      <c r="G49" s="20">
        <v>1.79</v>
      </c>
      <c r="H49" s="20">
        <v>0.16</v>
      </c>
      <c r="I49" s="20">
        <v>4.1100000000000003</v>
      </c>
      <c r="J49" s="21">
        <v>6.4</v>
      </c>
    </row>
    <row r="50" spans="2:10" x14ac:dyDescent="0.15"/>
  </sheetData>
  <sheetProtection algorithmName="SHA-512" hashValue="IxjAibMydBKWRwt9PhstDpJpvUtPxJgdbbW/S89luuoubQWtf0NdmYYbtJdZN64W6UGWnWvLjMoFjg/Ttz3Bfw==" saltValue="v9Mim3WPuNButSgGP3/F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2023-03-09T09:48:40Z</cp:lastPrinted>
  <dcterms:created xsi:type="dcterms:W3CDTF">2023-02-20T03:40:39Z</dcterms:created>
  <dcterms:modified xsi:type="dcterms:W3CDTF">2023-03-19T07:22:48Z</dcterms:modified>
  <cp:category/>
</cp:coreProperties>
</file>