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1510zaimu\100_各種調査・資料\03_財政状況資料集（3月、8月）\R2（R1決算）\03_回答_R3.3.3\"/>
    </mc:Choice>
  </mc:AlternateContent>
  <bookViews>
    <workbookView xWindow="0" yWindow="0" windowWidth="19200" windowHeight="11460" tabRatio="6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<sst xmlns="http://schemas.openxmlformats.org/spreadsheetml/2006/main" count="1064" uniqueCount="601">
  <si>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</si>
  <si>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</si>
  <si>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</si>
  <si>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</si>
  <si>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</si>
  <si>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</si>
  <si>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</si>
  <si>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</si>
  <si>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</si>
  <si>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</si>
  <si>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</si>
  <si>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</si>
  <si>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</si>
  <si>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</si>
  <si>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</si>
  <si>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</si>
  <si>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</si>
  <si>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</si>
  <si>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</si>
  <si>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</si>
  <si>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</si>
  <si>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</si>
  <si>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</si>
  <si>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</si>
  <si>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</si>
  <si>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</si>
  <si>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</si>
  <si>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</si>
  <si>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</si>
  <si>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</si>
  <si>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</si>
  <si>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</si>
  <si>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</si>
  <si>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</si>
  <si>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</si>
  <si>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</si>
  <si>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</si>
  <si>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</si>
  <si>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</si>
  <si>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</si>
  <si>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</si>
  <si>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</si>
  <si>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</si>
  <si>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</si>
  <si>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</si>
  <si>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</si>
  <si>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</si>
  <si>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</si>
  <si>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</si>
  <si>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</si>
  <si>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</si>
  <si>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</si>
  <si>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</si>
  <si>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</si>
  <si>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</si>
  <si>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</si>
  <si>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</si>
  <si>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</si>
  <si>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</si>
  <si>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</si>
  <si>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</si>
  <si>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</si>
  <si>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</si>
  <si>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</si>
  <si>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</si>
  <si>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</si>
  <si>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</si>
  <si>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</si>
  <si>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</si>
  <si>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</si>
  <si>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</si>
  <si>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</si>
  <si>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</si>
  <si>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</si>
  <si>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</si>
  <si>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</si>
  <si>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</si>
  <si>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</si>
  <si>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</si>
  <si>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</si>
  <si>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</si>
  <si>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</si>
  <si>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</si>
  <si>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</si>
  <si>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</si>
  <si>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</si>
  <si>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</si>
  <si>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</si>
  <si>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</si>
  <si>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</si>
  <si>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</si>
  <si>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</si>
  <si>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</si>
  <si>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</si>
  <si>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</si>
  <si>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</si>
  <si>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</si>
  <si>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</si>
  <si>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</si>
  <si>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</si>
  <si>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</si>
  <si>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</si>
  <si>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</si>
  <si>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</si>
  <si>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</si>
  <si>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</si>
  <si>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</si>
  <si>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</si>
  <si>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</si>
  <si>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</si>
  <si>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</si>
  <si>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</si>
  <si>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</si>
  <si>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</si>
  <si>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</si>
  <si>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</si>
  <si>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</si>
  <si>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</si>
  <si>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</si>
  <si>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</si>
  <si>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</si>
  <si>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</si>
  <si>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</si>
  <si>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</si>
  <si>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</si>
  <si>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</si>
  <si>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</si>
  <si>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</si>
  <si>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</si>
  <si>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</si>
  <si>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</si>
  <si>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</si>
  <si>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</si>
  <si>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</si>
  <si>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</si>
  <si>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</si>
  <si>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</si>
  <si>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</si>
  <si>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</si>
  <si>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</si>
  <si>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</si>
  <si>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</si>
  <si>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</si>
  <si>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</si>
  <si>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</si>
  <si>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</si>
  <si>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</si>
  <si>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</si>
  <si>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</si>
  <si>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</si>
  <si>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</si>
  <si>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</si>
  <si>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</si>
  <si>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</si>
  <si>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</si>
  <si>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</si>
  <si>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</si>
  <si>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</si>
  <si>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</si>
  <si>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</si>
  <si>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</si>
  <si>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</si>
  <si>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</si>
  <si>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</si>
  <si>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</si>
  <si>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</si>
  <si>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</si>
  <si>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</si>
  <si>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</si>
  <si>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</si>
  <si>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</si>
  <si>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</si>
  <si>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</si>
  <si>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</si>
  <si>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</si>
  <si>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</si>
  <si>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</si>
  <si>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</si>
  <si>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</si>
  <si>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</si>
  <si>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</si>
  <si>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</si>
  <si>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</si>
  <si>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</si>
  <si>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</si>
  <si>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</si>
  <si>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</si>
  <si>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</si>
  <si>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</si>
  <si>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</si>
  <si>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</si>
  <si>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</si>
  <si>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</si>
  <si>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</si>
  <si>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</si>
  <si>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</si>
  <si>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</si>
  <si>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</si>
  <si>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</si>
  <si>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</si>
  <si>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</si>
  <si>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</si>
  <si>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</si>
  <si>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</si>
  <si>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</si>
  <si>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</si>
  <si>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</si>
  <si>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</si>
  <si>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</si>
  <si>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</si>
  <si>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</si>
  <si>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</si>
  <si>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</si>
  <si>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</si>
  <si>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</si>
  <si>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青森県むつ市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</si>
  <si>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</si>
  <si>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</si>
  <si>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</si>
  <si>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</si>
  <si>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</si>
  <si>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</si>
  <si>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</si>
  <si>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</si>
  <si>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</si>
  <si>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</si>
  <si>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</si>
  <si>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</si>
  <si>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</si>
  <si>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</si>
  <si>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</si>
  <si>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</si>
  <si>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</si>
  <si>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</si>
  <si>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</si>
  <si>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</si>
  <si>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</si>
  <si>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</si>
  <si>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</si>
  <si>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</si>
  <si>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</si>
  <si>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</si>
  <si>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</si>
  <si>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</si>
  <si>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</si>
  <si>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</si>
  <si>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</si>
  <si>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</si>
  <si>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</si>
  <si>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</si>
  <si>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</si>
  <si>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</si>
  <si>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</si>
  <si>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</si>
  <si>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</si>
  <si>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</si>
  <si>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</si>
  <si>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</si>
  <si>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</si>
  <si>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</si>
  <si>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</si>
  <si>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</si>
  <si>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</si>
  <si>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</si>
  <si>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</si>
  <si>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</si>
  <si>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</si>
  <si>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</si>
  <si>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</si>
  <si>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</si>
  <si>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</si>
  <si>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</si>
  <si>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</si>
  <si>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</si>
  <si>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</si>
  <si>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</si>
  <si>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</si>
  <si>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</si>
  <si>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</si>
  <si>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</si>
  <si>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</si>
  <si>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</si>
  <si>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</si>
  <si>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</si>
  <si>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</si>
  <si>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</si>
  <si>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</si>
  <si>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</si>
  <si>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</si>
  <si>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</si>
  <si>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</si>
  <si>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</si>
  <si>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</si>
  <si>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</si>
  <si>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</si>
  <si>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</si>
  <si>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</si>
  <si>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</si>
  <si>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</si>
  <si>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</si>
  <si>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</si>
  <si>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</si>
  <si>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</si>
  <si>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</si>
  <si>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</si>
  <si>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</si>
  <si>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</si>
  <si>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</si>
  <si>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</si>
  <si>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</si>
  <si>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</si>
  <si>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</si>
  <si>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</si>
  <si>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</si>
  <si>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</si>
  <si>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</si>
  <si>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</si>
  <si>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</si>
  <si>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</si>
  <si>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</si>
  <si>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</si>
  <si>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</si>
  <si>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</si>
  <si>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</si>
  <si>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</si>
  <si>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</si>
  <si>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</si>
  <si>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</si>
  <si>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</si>
  <si>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</si>
  <si>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</si>
  <si>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</si>
  <si>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</si>
  <si>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</si>
  <si>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</si>
  <si>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</si>
  <si>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</si>
  <si>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</si>
  <si>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</si>
  <si>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</si>
  <si>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</si>
  <si>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</si>
  <si>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</si>
  <si>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</si>
  <si>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</si>
  <si>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</si>
  <si>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</si>
  <si>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</si>
  <si>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</si>
  <si>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</si>
  <si>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</si>
  <si>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</si>
  <si>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</si>
  <si>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</si>
  <si>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</si>
  <si>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</si>
  <si>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</si>
  <si>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</si>
  <si>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</si>
  <si>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</si>
  <si>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</si>
  <si>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</si>
  <si>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</si>
  <si>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</si>
  <si>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</si>
  <si>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</si>
  <si>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</si>
  <si>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</si>
  <si>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</si>
  <si>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青森県むつ市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</si>
  <si>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</si>
  <si>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</si>
  <si>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</si>
  <si>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</si>
  <si>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</si>
  <si>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</si>
  <si>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</si>
  <si>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</si>
  <si>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</si>
  <si>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</si>
  <si>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</si>
  <si>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</si>
  <si>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</si>
  <si>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</si>
  <si>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</si>
  <si>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</si>
  <si>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</si>
  <si>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</si>
  <si>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</si>
  <si>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</si>
  <si>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</si>
  <si>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</si>
  <si>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</si>
  <si>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</si>
  <si>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</si>
  <si>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</si>
  <si>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</si>
  <si>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</si>
  <si>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</si>
  <si>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</si>
  <si>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</si>
  <si>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</si>
  <si>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</si>
  <si>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</si>
  <si>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</si>
  <si>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</si>
  <si>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</si>
  <si>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</si>
  <si>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</si>
  <si>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</si>
  <si>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</si>
  <si>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</si>
  <si>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</si>
  <si>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</si>
  <si>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</si>
  <si>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</si>
  <si>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</si>
  <si>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</si>
  <si>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</si>
  <si>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</si>
  <si>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</si>
  <si>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</si>
  <si>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</si>
  <si>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</si>
  <si>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</si>
  <si>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</si>
  <si>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</si>
  <si>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</si>
  <si>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</si>
  <si>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</si>
  <si>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</si>
  <si>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</si>
  <si>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</si>
  <si>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</si>
  <si>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</si>
  <si>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</si>
  <si>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</si>
  <si>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</si>
  <si>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</si>
  <si>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</si>
  <si>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</si>
  <si>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</si>
  <si>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</si>
  <si>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</si>
  <si>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</si>
  <si>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</si>
  <si>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</si>
  <si>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</si>
  <si>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</si>
  <si>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</si>
  <si>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</si>
  <si>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</si>
  <si>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</si>
  <si>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</si>
  <si>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</si>
  <si>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</si>
  <si>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</si>
  <si>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</si>
  <si>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</si>
  <si>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</si>
  <si>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</si>
  <si>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</si>
  <si>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</si>
  <si>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</si>
  <si>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</si>
  <si>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</si>
  <si>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</si>
  <si>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</si>
  <si>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</si>
  <si>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</si>
  <si>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</si>
  <si>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</si>
  <si>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</si>
  <si>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</si>
  <si>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</si>
  <si>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</si>
  <si>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</si>
  <si>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</si>
  <si>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</si>
  <si>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</si>
  <si>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</si>
  <si>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</si>
  <si>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</si>
  <si>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</si>
  <si>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</si>
  <si>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</si>
  <si>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</si>
  <si>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</si>
  <si>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</si>
  <si>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</si>
  <si>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</si>
  <si>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</si>
  <si>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</si>
  <si>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</si>
  <si>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</si>
  <si>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</si>
  <si>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</si>
  <si>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</si>
  <si>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</si>
  <si>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</si>
  <si>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</si>
  <si>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</si>
  <si>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</si>
  <si>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</si>
  <si>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</si>
  <si>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</si>
  <si>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</si>
  <si>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</si>
  <si>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</si>
  <si>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</si>
  <si>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</si>
  <si>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</si>
  <si>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</si>
  <si>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</si>
  <si>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</si>
  <si>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</si>
  <si>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</si>
  <si>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</si>
  <si>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</si>
  <si>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</si>
  <si>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</si>
  <si>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</si>
  <si>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</si>
  <si>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</si>
  <si>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</si>
  <si>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</si>
  <si>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</si>
  <si>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</si>
  <si>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</si>
  <si>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</si>
  <si>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</si>
  <si>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</si>
  <si>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</si>
  <si>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</si>
  <si>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</si>
  <si>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</si>
  <si>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</si>
  <si>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</si>
  <si>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</si>
  <si>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</si>
  <si>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</si>
  <si>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</si>
  <si>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</si>
  <si>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</si>
  <si>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</si>
  <si>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</si>
  <si>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</si>
  <si>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</si>
  <si>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</si>
  <si>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</si>
  <si>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</si>
  <si>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</si>
  <si>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</si>
  <si>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</si>
  <si>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</si>
  <si>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</si>
  <si>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</si>
  <si>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</si>
  <si>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</si>
  <si>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</si>
  <si>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0.20</t>
  </si>
  <si>
    <t>水道事業会計</t>
  </si>
  <si>
    <t>国民健康保険特別会計</t>
  </si>
  <si>
    <t>▲ 2.99</t>
  </si>
  <si>
    <t>▲ 1.01</t>
  </si>
  <si>
    <t>▲ 0.23</t>
  </si>
  <si>
    <t>一般会計</t>
  </si>
  <si>
    <t>介護保険特別会計</t>
  </si>
  <si>
    <t>後期高齢者医療特別会計</t>
  </si>
  <si>
    <t>公共用地取得事業特別会計</t>
  </si>
  <si>
    <t>下水道事業特別会計</t>
  </si>
  <si>
    <t>魚市場事業特別会計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</si>
  <si>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</si>
  <si>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</si>
  <si>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</si>
  <si>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</si>
  <si>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</si>
  <si>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</si>
  <si>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</si>
  <si>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</si>
  <si>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地域基盤安定化基金</t>
    <phoneticPr fontId="5"/>
  </si>
  <si>
    <t>地域振興基金</t>
    <rPh sb="0" eb="2">
      <t>チイキ</t>
    </rPh>
    <rPh sb="2" eb="4">
      <t>シンコウ</t>
    </rPh>
    <rPh sb="4" eb="6">
      <t>キキン</t>
    </rPh>
    <phoneticPr fontId="5"/>
  </si>
  <si>
    <t>関根浜沿岸漁業振興基金</t>
    <rPh sb="0" eb="2">
      <t>セキネ</t>
    </rPh>
    <rPh sb="2" eb="3">
      <t>ハマ</t>
    </rPh>
    <rPh sb="3" eb="5">
      <t>エンガン</t>
    </rPh>
    <rPh sb="5" eb="7">
      <t>ギョギョウ</t>
    </rPh>
    <rPh sb="7" eb="9">
      <t>シンコウ</t>
    </rPh>
    <rPh sb="9" eb="11">
      <t>キキン</t>
    </rPh>
    <phoneticPr fontId="21"/>
  </si>
  <si>
    <t>新希望のまち基金</t>
    <rPh sb="0" eb="1">
      <t>シン</t>
    </rPh>
    <rPh sb="1" eb="3">
      <t>キボウ</t>
    </rPh>
    <rPh sb="6" eb="8">
      <t>キキン</t>
    </rPh>
    <phoneticPr fontId="5"/>
  </si>
  <si>
    <t>公共施設整備基金</t>
  </si>
  <si>
    <t>－</t>
    <phoneticPr fontId="2"/>
  </si>
  <si>
    <t>一部事務組合下北医療センター 病院事業会計</t>
    <rPh sb="0" eb="10">
      <t>イチブジムクミアイシモキタイリョウ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</si>
  <si>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</si>
  <si>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</si>
  <si>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</si>
  <si>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</si>
  <si>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3">
      <t>アオモリケン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</si>
  <si>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</si>
  <si>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</si>
  <si>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</si>
  <si>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</si>
  <si>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シイライン</t>
  </si>
  <si>
    <t>エフエムむつ</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</si>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</sst>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13B9-4662-8524-7C9BBD84D3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60047</c:v>
                </c:pt>
                <c:pt idx="1">
                  <c:v>37575</c:v>
                </c:pt>
                <c:pt idx="2">
                  <c:v>31764</c:v>
                </c:pt>
                <c:pt idx="3">
                  <c:v>43528</c:v>
                </c:pt>
                <c:pt idx="4">
                  <c:v>101501</c:v>
                </c:pt>
              </c:numCache>
            </c:numRef>
          </c:val>
          <c:smooth val="0"/>
          <c:extLst>
            <c:ext xmlns:c16="http://schemas.microsoft.com/office/drawing/2014/chart" uri="{C3380CC4-5D6E-409C-BE32-E72D297353CC}">
              <c16:uniqueId val="{00000001-13B9-4662-8524-7C9BBD84D3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2.63</c:v>
                </c:pt>
                <c:pt idx="1">
                  <c:v>1.71</c:v>
                </c:pt>
                <c:pt idx="2">
                  <c:v>2.14</c:v>
                </c:pt>
                <c:pt idx="3">
                  <c:v>2.48</c:v>
                </c:pt>
                <c:pt idx="4">
                  <c:v>1.07</c:v>
                </c:pt>
              </c:numCache>
            </c:numRef>
          </c:val>
          <c:extLst>
            <c:ext xmlns:c16="http://schemas.microsoft.com/office/drawing/2014/chart" uri="{C3380CC4-5D6E-409C-BE32-E72D297353CC}">
              <c16:uniqueId val="{00000000-C92D-422E-808A-8F8F2DD2BB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c:v>
                </c:pt>
                <c:pt idx="1">
                  <c:v>3.94</c:v>
                </c:pt>
                <c:pt idx="2">
                  <c:v>1.39</c:v>
                </c:pt>
                <c:pt idx="3">
                  <c:v>1.91</c:v>
                </c:pt>
                <c:pt idx="4">
                  <c:v>3.36</c:v>
                </c:pt>
              </c:numCache>
            </c:numRef>
          </c:val>
          <c:extLst>
            <c:ext xmlns:c16="http://schemas.microsoft.com/office/drawing/2014/chart" uri="{C3380CC4-5D6E-409C-BE32-E72D297353CC}">
              <c16:uniqueId val="{00000001-C92D-422E-808A-8F8F2DD2BB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2.2599999999999998</c:v>
                </c:pt>
                <c:pt idx="1">
                  <c:v>2.4500000000000002</c:v>
                </c:pt>
                <c:pt idx="2">
                  <c:v>-0.2</c:v>
                </c:pt>
                <c:pt idx="3">
                  <c:v>1.79</c:v>
                </c:pt>
                <c:pt idx="4">
                  <c:v>0.16</c:v>
                </c:pt>
              </c:numCache>
            </c:numRef>
          </c:val>
          <c:smooth val="0"/>
          <c:extLst>
            <c:ext xmlns:c16="http://schemas.microsoft.com/office/drawing/2014/chart" uri="{C3380CC4-5D6E-409C-BE32-E72D297353CC}">
              <c16:uniqueId val="{00000002-C92D-422E-808A-8F8F2DD2BB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DC-4AA5-9E5B-BB0D8141C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DC-4AA5-9E5B-BB0D8141C3E9}"/>
            </c:ext>
          </c:extLst>
        </c:ser>
        <c:ser>
          <c:idx val="2"/>
          <c:order val="2"/>
          <c:tx>
            <c:strRef>
              <c:f>データシート!$A$29</c:f>
              <c:strCache>
                <c:ptCount val="1"/>
                <c:pt idx="0">
                  <c:v>魚市場事業特別会計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80DC-4AA5-9E5B-BB0D8141C3E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DC-4AA5-9E5B-BB0D8141C3E9}"/>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DC-4AA5-9E5B-BB0D8141C3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5-80DC-4AA5-9E5B-BB0D8141C3E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0.47</c:v>
                </c:pt>
                <c:pt idx="2">
                  <c:v>#N/A</c:v>
                </c:pt>
                <c:pt idx="3">
                  <c:v>0</c:v>
                </c:pt>
                <c:pt idx="4">
                  <c:v>#N/A</c:v>
                </c:pt>
                <c:pt idx="5">
                  <c:v>0.97</c:v>
                </c:pt>
                <c:pt idx="6">
                  <c:v>#N/A</c:v>
                </c:pt>
                <c:pt idx="7">
                  <c:v>0.26</c:v>
                </c:pt>
                <c:pt idx="8">
                  <c:v>#N/A</c:v>
                </c:pt>
                <c:pt idx="9">
                  <c:v>1.03</c:v>
                </c:pt>
              </c:numCache>
            </c:numRef>
          </c:val>
          <c:extLst>
            <c:ext xmlns:c16="http://schemas.microsoft.com/office/drawing/2014/chart" uri="{C3380CC4-5D6E-409C-BE32-E72D297353CC}">
              <c16:uniqueId val="{00000006-80DC-4AA5-9E5B-BB0D8141C3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2.62</c:v>
                </c:pt>
                <c:pt idx="2">
                  <c:v>#N/A</c:v>
                </c:pt>
                <c:pt idx="3">
                  <c:v>1.7</c:v>
                </c:pt>
                <c:pt idx="4">
                  <c:v>#N/A</c:v>
                </c:pt>
                <c:pt idx="5">
                  <c:v>2.13</c:v>
                </c:pt>
                <c:pt idx="6">
                  <c:v>#N/A</c:v>
                </c:pt>
                <c:pt idx="7">
                  <c:v>2.4700000000000002</c:v>
                </c:pt>
                <c:pt idx="8">
                  <c:v>#N/A</c:v>
                </c:pt>
                <c:pt idx="9">
                  <c:v>1.07</c:v>
                </c:pt>
              </c:numCache>
            </c:numRef>
          </c:val>
          <c:extLst>
            <c:ext xmlns:c16="http://schemas.microsoft.com/office/drawing/2014/chart" uri="{C3380CC4-5D6E-409C-BE32-E72D297353CC}">
              <c16:uniqueId val="{00000007-80DC-4AA5-9E5B-BB0D8141C3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2.99</c:v>
                </c:pt>
                <c:pt idx="1">
                  <c:v>#N/A</c:v>
                </c:pt>
                <c:pt idx="2">
                  <c:v>1.01</c:v>
                </c:pt>
                <c:pt idx="3">
                  <c:v>#N/A</c:v>
                </c:pt>
                <c:pt idx="4">
                  <c:v>0.23</c:v>
                </c:pt>
                <c:pt idx="5">
                  <c:v>#N/A</c:v>
                </c:pt>
                <c:pt idx="6">
                  <c:v>#N/A</c:v>
                </c:pt>
                <c:pt idx="7">
                  <c:v>1.52</c:v>
                </c:pt>
                <c:pt idx="8">
                  <c:v>#N/A</c:v>
                </c:pt>
                <c:pt idx="9">
                  <c:v>1.58</c:v>
                </c:pt>
              </c:numCache>
            </c:numRef>
          </c:val>
          <c:extLst>
            <c:ext xmlns:c16="http://schemas.microsoft.com/office/drawing/2014/chart" uri="{C3380CC4-5D6E-409C-BE32-E72D297353CC}">
              <c16:uniqueId val="{00000008-80DC-4AA5-9E5B-BB0D8141C3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6.51</c:v>
                </c:pt>
                <c:pt idx="2">
                  <c:v>#N/A</c:v>
                </c:pt>
                <c:pt idx="3">
                  <c:v>7.14</c:v>
                </c:pt>
                <c:pt idx="4">
                  <c:v>#N/A</c:v>
                </c:pt>
                <c:pt idx="5">
                  <c:v>7</c:v>
                </c:pt>
                <c:pt idx="6">
                  <c:v>#N/A</c:v>
                </c:pt>
                <c:pt idx="7">
                  <c:v>7.25</c:v>
                </c:pt>
                <c:pt idx="8">
                  <c:v>#N/A</c:v>
                </c:pt>
                <c:pt idx="9">
                  <c:v>7.21</c:v>
                </c:pt>
              </c:numCache>
            </c:numRef>
          </c:val>
          <c:extLst>
            <c:ext xmlns:c16="http://schemas.microsoft.com/office/drawing/2014/chart" uri="{C3380CC4-5D6E-409C-BE32-E72D297353CC}">
              <c16:uniqueId val="{00000009-80DC-4AA5-9E5B-BB0D8141C3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3022</c:v>
                </c:pt>
                <c:pt idx="5">
                  <c:v>3097</c:v>
                </c:pt>
                <c:pt idx="8">
                  <c:v>2950</c:v>
                </c:pt>
                <c:pt idx="11">
                  <c:v>2936</c:v>
                </c:pt>
                <c:pt idx="14">
                  <c:v>2950</c:v>
                </c:pt>
              </c:numCache>
            </c:numRef>
          </c:val>
          <c:extLst>
            <c:ext xmlns:c16="http://schemas.microsoft.com/office/drawing/2014/chart" uri="{C3380CC4-5D6E-409C-BE32-E72D297353CC}">
              <c16:uniqueId val="{00000000-8C58-4D9B-A9F2-7A084CF5FD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8</c:v>
                </c:pt>
                <c:pt idx="3">
                  <c:v>2</c:v>
                </c:pt>
                <c:pt idx="6">
                  <c:v>1</c:v>
                </c:pt>
                <c:pt idx="9">
                  <c:v>2</c:v>
                </c:pt>
                <c:pt idx="12">
                  <c:v>3</c:v>
                </c:pt>
              </c:numCache>
            </c:numRef>
          </c:val>
          <c:extLst>
            <c:ext xmlns:c16="http://schemas.microsoft.com/office/drawing/2014/chart" uri="{C3380CC4-5D6E-409C-BE32-E72D297353CC}">
              <c16:uniqueId val="{00000001-8C58-4D9B-A9F2-7A084CF5FD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263</c:v>
                </c:pt>
                <c:pt idx="6">
                  <c:v>170</c:v>
                </c:pt>
                <c:pt idx="9">
                  <c:v>155</c:v>
                </c:pt>
                <c:pt idx="12">
                  <c:v>140</c:v>
                </c:pt>
              </c:numCache>
            </c:numRef>
          </c:val>
          <c:extLst>
            <c:ext xmlns:c16="http://schemas.microsoft.com/office/drawing/2014/chart" uri="{C3380CC4-5D6E-409C-BE32-E72D297353CC}">
              <c16:uniqueId val="{00000002-8C58-4D9B-A9F2-7A084CF5FD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1299</c:v>
                </c:pt>
                <c:pt idx="3">
                  <c:v>1337</c:v>
                </c:pt>
                <c:pt idx="6">
                  <c:v>1289</c:v>
                </c:pt>
                <c:pt idx="9">
                  <c:v>948</c:v>
                </c:pt>
                <c:pt idx="12">
                  <c:v>914</c:v>
                </c:pt>
              </c:numCache>
            </c:numRef>
          </c:val>
          <c:extLst>
            <c:ext xmlns:c16="http://schemas.microsoft.com/office/drawing/2014/chart" uri="{C3380CC4-5D6E-409C-BE32-E72D297353CC}">
              <c16:uniqueId val="{00000003-8C58-4D9B-A9F2-7A084CF5FD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746</c:v>
                </c:pt>
                <c:pt idx="3">
                  <c:v>815</c:v>
                </c:pt>
                <c:pt idx="6">
                  <c:v>747</c:v>
                </c:pt>
                <c:pt idx="9">
                  <c:v>727</c:v>
                </c:pt>
                <c:pt idx="12">
                  <c:v>895</c:v>
                </c:pt>
              </c:numCache>
            </c:numRef>
          </c:val>
          <c:extLst>
            <c:ext xmlns:c16="http://schemas.microsoft.com/office/drawing/2014/chart" uri="{C3380CC4-5D6E-409C-BE32-E72D297353CC}">
              <c16:uniqueId val="{00000004-8C58-4D9B-A9F2-7A084CF5FD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58-4D9B-A9F2-7A084CF5FD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58-4D9B-A9F2-7A084CF5FD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3395</c:v>
                </c:pt>
                <c:pt idx="3">
                  <c:v>3308</c:v>
                </c:pt>
                <c:pt idx="6">
                  <c:v>3173</c:v>
                </c:pt>
                <c:pt idx="9">
                  <c:v>3263</c:v>
                </c:pt>
                <c:pt idx="12">
                  <c:v>3309</c:v>
                </c:pt>
              </c:numCache>
            </c:numRef>
          </c:val>
          <c:extLst>
            <c:ext xmlns:c16="http://schemas.microsoft.com/office/drawing/2014/chart" uri="{C3380CC4-5D6E-409C-BE32-E72D297353CC}">
              <c16:uniqueId val="{00000007-8C58-4D9B-A9F2-7A084CF5FD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2480</c:v>
                </c:pt>
                <c:pt idx="2">
                  <c:v>#N/A</c:v>
                </c:pt>
                <c:pt idx="3">
                  <c:v>#N/A</c:v>
                </c:pt>
                <c:pt idx="4">
                  <c:v>2628</c:v>
                </c:pt>
                <c:pt idx="5">
                  <c:v>#N/A</c:v>
                </c:pt>
                <c:pt idx="6">
                  <c:v>#N/A</c:v>
                </c:pt>
                <c:pt idx="7">
                  <c:v>2430</c:v>
                </c:pt>
                <c:pt idx="8">
                  <c:v>#N/A</c:v>
                </c:pt>
                <c:pt idx="9">
                  <c:v>#N/A</c:v>
                </c:pt>
                <c:pt idx="10">
                  <c:v>2159</c:v>
                </c:pt>
                <c:pt idx="11">
                  <c:v>#N/A</c:v>
                </c:pt>
                <c:pt idx="12">
                  <c:v>#N/A</c:v>
                </c:pt>
                <c:pt idx="13">
                  <c:v>2311</c:v>
                </c:pt>
                <c:pt idx="14">
                  <c:v>#N/A</c:v>
                </c:pt>
              </c:numCache>
            </c:numRef>
          </c:val>
          <c:smooth val="0"/>
          <c:extLst>
            <c:ext xmlns:c16="http://schemas.microsoft.com/office/drawing/2014/chart" uri="{C3380CC4-5D6E-409C-BE32-E72D297353CC}">
              <c16:uniqueId val="{00000008-8C58-4D9B-A9F2-7A084CF5FD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31916</c:v>
                </c:pt>
                <c:pt idx="5">
                  <c:v>32266</c:v>
                </c:pt>
                <c:pt idx="8">
                  <c:v>32513</c:v>
                </c:pt>
                <c:pt idx="11">
                  <c:v>32205</c:v>
                </c:pt>
                <c:pt idx="14">
                  <c:v>33373</c:v>
                </c:pt>
              </c:numCache>
            </c:numRef>
          </c:val>
          <c:extLst>
            <c:ext xmlns:c16="http://schemas.microsoft.com/office/drawing/2014/chart" uri="{C3380CC4-5D6E-409C-BE32-E72D297353CC}">
              <c16:uniqueId val="{00000000-3A5B-47A0-B432-16EC581055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3070</c:v>
                </c:pt>
                <c:pt idx="5">
                  <c:v>3050</c:v>
                </c:pt>
                <c:pt idx="8">
                  <c:v>3223</c:v>
                </c:pt>
                <c:pt idx="11">
                  <c:v>3343</c:v>
                </c:pt>
                <c:pt idx="14">
                  <c:v>3294</c:v>
                </c:pt>
              </c:numCache>
            </c:numRef>
          </c:val>
          <c:extLst>
            <c:ext xmlns:c16="http://schemas.microsoft.com/office/drawing/2014/chart" uri="{C3380CC4-5D6E-409C-BE32-E72D297353CC}">
              <c16:uniqueId val="{00000001-3A5B-47A0-B432-16EC581055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1268</c:v>
                </c:pt>
                <c:pt idx="5">
                  <c:v>1718</c:v>
                </c:pt>
                <c:pt idx="8">
                  <c:v>1219</c:v>
                </c:pt>
                <c:pt idx="11">
                  <c:v>1702</c:v>
                </c:pt>
                <c:pt idx="14">
                  <c:v>2136</c:v>
                </c:pt>
              </c:numCache>
            </c:numRef>
          </c:val>
          <c:extLst>
            <c:ext xmlns:c16="http://schemas.microsoft.com/office/drawing/2014/chart" uri="{C3380CC4-5D6E-409C-BE32-E72D297353CC}">
              <c16:uniqueId val="{00000002-3A5B-47A0-B432-16EC581055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158</c:v>
                </c:pt>
                <c:pt idx="3">
                  <c:v>0</c:v>
                </c:pt>
                <c:pt idx="6">
                  <c:v>0</c:v>
                </c:pt>
                <c:pt idx="9">
                  <c:v>0</c:v>
                </c:pt>
                <c:pt idx="12">
                  <c:v>0</c:v>
                </c:pt>
              </c:numCache>
            </c:numRef>
          </c:val>
          <c:extLst>
            <c:ext xmlns:c16="http://schemas.microsoft.com/office/drawing/2014/chart" uri="{C3380CC4-5D6E-409C-BE32-E72D297353CC}">
              <c16:uniqueId val="{00000003-3A5B-47A0-B432-16EC581055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5B-47A0-B432-16EC581055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B-47A0-B432-16EC581055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4768</c:v>
                </c:pt>
                <c:pt idx="3">
                  <c:v>4431</c:v>
                </c:pt>
                <c:pt idx="6">
                  <c:v>4070</c:v>
                </c:pt>
                <c:pt idx="9">
                  <c:v>3606</c:v>
                </c:pt>
                <c:pt idx="12">
                  <c:v>3304</c:v>
                </c:pt>
              </c:numCache>
            </c:numRef>
          </c:val>
          <c:extLst>
            <c:ext xmlns:c16="http://schemas.microsoft.com/office/drawing/2014/chart" uri="{C3380CC4-5D6E-409C-BE32-E72D297353CC}">
              <c16:uniqueId val="{00000006-3A5B-47A0-B432-16EC581055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7127</c:v>
                </c:pt>
                <c:pt idx="3">
                  <c:v>6395</c:v>
                </c:pt>
                <c:pt idx="6">
                  <c:v>5382</c:v>
                </c:pt>
                <c:pt idx="9">
                  <c:v>4750</c:v>
                </c:pt>
                <c:pt idx="12">
                  <c:v>4432</c:v>
                </c:pt>
              </c:numCache>
            </c:numRef>
          </c:val>
          <c:extLst>
            <c:ext xmlns:c16="http://schemas.microsoft.com/office/drawing/2014/chart" uri="{C3380CC4-5D6E-409C-BE32-E72D297353CC}">
              <c16:uniqueId val="{00000007-3A5B-47A0-B432-16EC581055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12469</c:v>
                </c:pt>
                <c:pt idx="3">
                  <c:v>12634</c:v>
                </c:pt>
                <c:pt idx="6">
                  <c:v>12480</c:v>
                </c:pt>
                <c:pt idx="9">
                  <c:v>12516</c:v>
                </c:pt>
                <c:pt idx="12">
                  <c:v>12732</c:v>
                </c:pt>
              </c:numCache>
            </c:numRef>
          </c:val>
          <c:extLst>
            <c:ext xmlns:c16="http://schemas.microsoft.com/office/drawing/2014/chart" uri="{C3380CC4-5D6E-409C-BE32-E72D297353CC}">
              <c16:uniqueId val="{00000008-3A5B-47A0-B432-16EC581055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3215</c:v>
                </c:pt>
                <c:pt idx="3">
                  <c:v>2955</c:v>
                </c:pt>
                <c:pt idx="6">
                  <c:v>2945</c:v>
                </c:pt>
                <c:pt idx="9">
                  <c:v>2630</c:v>
                </c:pt>
                <c:pt idx="12">
                  <c:v>2490</c:v>
                </c:pt>
              </c:numCache>
            </c:numRef>
          </c:val>
          <c:extLst>
            <c:ext xmlns:c16="http://schemas.microsoft.com/office/drawing/2014/chart" uri="{C3380CC4-5D6E-409C-BE32-E72D297353CC}">
              <c16:uniqueId val="{00000009-3A5B-47A0-B432-16EC581055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35838</c:v>
                </c:pt>
                <c:pt idx="3">
                  <c:v>36122</c:v>
                </c:pt>
                <c:pt idx="6">
                  <c:v>36320</c:v>
                </c:pt>
                <c:pt idx="9">
                  <c:v>36283</c:v>
                </c:pt>
                <c:pt idx="12">
                  <c:v>37152</c:v>
                </c:pt>
              </c:numCache>
            </c:numRef>
          </c:val>
          <c:extLst>
            <c:ext xmlns:c16="http://schemas.microsoft.com/office/drawing/2014/chart" uri="{C3380CC4-5D6E-409C-BE32-E72D297353CC}">
              <c16:uniqueId val="{0000000A-3A5B-47A0-B432-16EC581055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27319</c:v>
                </c:pt>
                <c:pt idx="2">
                  <c:v>#N/A</c:v>
                </c:pt>
                <c:pt idx="3">
                  <c:v>#N/A</c:v>
                </c:pt>
                <c:pt idx="4">
                  <c:v>25503</c:v>
                </c:pt>
                <c:pt idx="5">
                  <c:v>#N/A</c:v>
                </c:pt>
                <c:pt idx="6">
                  <c:v>#N/A</c:v>
                </c:pt>
                <c:pt idx="7">
                  <c:v>24242</c:v>
                </c:pt>
                <c:pt idx="8">
                  <c:v>#N/A</c:v>
                </c:pt>
                <c:pt idx="9">
                  <c:v>#N/A</c:v>
                </c:pt>
                <c:pt idx="10">
                  <c:v>22536</c:v>
                </c:pt>
                <c:pt idx="11">
                  <c:v>#N/A</c:v>
                </c:pt>
                <c:pt idx="12">
                  <c:v>#N/A</c:v>
                </c:pt>
                <c:pt idx="13">
                  <c:v>21306</c:v>
                </c:pt>
                <c:pt idx="14">
                  <c:v>#N/A</c:v>
                </c:pt>
              </c:numCache>
            </c:numRef>
          </c:val>
          <c:smooth val="0"/>
          <c:extLst>
            <c:ext xmlns:c16="http://schemas.microsoft.com/office/drawing/2014/chart" uri="{C3380CC4-5D6E-409C-BE32-E72D297353CC}">
              <c16:uniqueId val="{0000000B-3A5B-47A0-B432-16EC581055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238</c:v>
                </c:pt>
                <c:pt idx="1">
                  <c:v>326</c:v>
                </c:pt>
                <c:pt idx="2">
                  <c:v>567</c:v>
                </c:pt>
              </c:numCache>
            </c:numRef>
          </c:val>
          <c:extLst>
            <c:ext xmlns:c16="http://schemas.microsoft.com/office/drawing/2014/chart" uri="{C3380CC4-5D6E-409C-BE32-E72D297353CC}">
              <c16:uniqueId val="{00000000-DB78-419D-96DA-A0A5AEF001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50</c:v>
                </c:pt>
              </c:numCache>
            </c:numRef>
          </c:val>
          <c:extLst>
            <c:ext xmlns:c16="http://schemas.microsoft.com/office/drawing/2014/chart" uri="{C3380CC4-5D6E-409C-BE32-E72D297353CC}">
              <c16:uniqueId val="{00000001-DB78-419D-96DA-A0A5AEF001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5066</c:v>
                </c:pt>
                <c:pt idx="1">
                  <c:v>5867</c:v>
                </c:pt>
                <c:pt idx="2">
                  <c:v>6054</c:v>
                </c:pt>
              </c:numCache>
            </c:numRef>
          </c:val>
          <c:extLst>
            <c:ext xmlns:c16="http://schemas.microsoft.com/office/drawing/2014/chart" uri="{C3380CC4-5D6E-409C-BE32-E72D297353CC}">
              <c16:uniqueId val="{00000002-DB78-419D-96DA-A0A5AEF001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新規の地方債発行に当たっては、事業を厳選し、起債の抑制に努めつつ、下北医療センターの債務負担行為の計画的な履行に努め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将来負担比率の分子は、一部事務組合の公債費負担額の減等で減少傾向にあるものの、依然として高い水準にある。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今後も、新規発行地方債の更なる厳選、抑制に努めるとともに、下北医療センターの経営健全化に係る取り組みに対して多面的な支援を行うことにより、当該分子の早期改善に努め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百万円、常備消防に係る下北地域広域行政事務組合負担金の財源として地域振興基金を約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原子力発電施設等立地地域基盤整備支援事業交付金を原資として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百万円、電源立地地域対策交付金を原資として地域振興基金に約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百万円、前年度決算剰余金等により財政調整基金へ約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特定の事業に要する財源として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取り崩して事業実施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していくため中長期的には減少が見込まれる。財政調整基金は、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、除排雪経費に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要する財源とし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していく予定である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国、県等の補助金の活用や内部経費の抑制を図ることにより、財政調整基金の着実な積立てに努める。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・地域振興基金：公共用の施設の整備、市民生活の利便性の向上及び産業の振興に寄与する事業の促進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・地域基盤安定化基金：地域住民の連帯強化及び生活基盤の安定化を促進し、地域の一体的な発展及び住民福祉の向上を図る。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・新希望のまち基金：原子力発電施設等立地地域基盤整備支援事業交付金を原資として地域振興に資する事業に活用する。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原子力発電施設等立地地域基盤整備支援事業交付金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を原資として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常備消防に係る下北地域広域行政事務組合負担金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基金：総合アリーナ整備事業の財源として充当していく。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・地域基盤安定化基金：平成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円の積立てをもって、旧合併特例事業債を原資とした積立ては終了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。原資となった起債の元金償還が進むにつれ処分可能な額が増えるため、対象事業を選択しながら充当していく。</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・過疎地域自立促進基金：過疎地域自立促進市町村計画に基づき実施する事業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へ</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充当していく。</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・新希望のまち基金：地域振興計画に基づき実施する事業へ充当していく。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少雪により除排雪経費のための取り崩しなし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後年度の市債償還に必要な財源を確保するため、令和元年度に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財政調整基金の積立てを最優先としながら、財政状況、起債の償還予定を勘案しつつ積立てを行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56,790
56,632
864.12
37,767,085
37,514,329
181,353
16,871,737
37,115,941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経済基盤が脆弱で市税等の自主財源割合が低いことにより、類似団体平均を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基準財政収入額においては、制度改正や消費税率上昇に伴い地方譲与税や地方消費税交付金が増加していくものの、基準財政需要額においては、社会保障関係費が増加する見込みで、本指数は今後も横ばいで推移するものととらえている。このため、類似団体平均との差を縮めるべく、働き方改革と連動した行革努力による人件費の削減や地方債を活用した普通建設事業の抑制を行うなどの取り組みを展開することにより、財政力の向上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青森県内最大の行政面積であり、市域の大半が過疎地域かつ連担性が低く、行財政の効率化を進め難い側面があること等から、類似団体平均を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少雪に伴う除排雪経費の減により維持補修費が減となったが、扶助費、公債費償還額の増等が要因となり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の実施、会計年度任用職員の適正配置に努める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公共施設等総合管理計画に基づき、施設等の集約化・適正配置を進めつつ経常経費の削減に努め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109474</xdr:rowOff>
    </xdr:to>
    <xdr:cxnSp macro="">
      <xdr:nvCxnSpPr>
        <xdr:cNvPr id="130" name="直線コネクタ 129"/>
        <xdr:cNvCxnSpPr/>
      </xdr:nvCxnSpPr>
      <xdr:spPr>
        <a:xfrm>
          <a:off x="4114800" y="1083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94996</xdr:rowOff>
    </xdr:to>
    <xdr:cxnSp macro="">
      <xdr:nvCxnSpPr>
        <xdr:cNvPr id="133" name="直線コネクタ 132"/>
        <xdr:cNvCxnSpPr/>
      </xdr:nvCxnSpPr>
      <xdr:spPr>
        <a:xfrm flipV="1">
          <a:off x="3225800" y="1083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94996</xdr:rowOff>
    </xdr:to>
    <xdr:cxnSp macro="">
      <xdr:nvCxnSpPr>
        <xdr:cNvPr id="136" name="直線コネクタ 135"/>
        <xdr:cNvCxnSpPr/>
      </xdr:nvCxnSpPr>
      <xdr:spPr>
        <a:xfrm>
          <a:off x="2336800" y="1076121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70866</xdr:rowOff>
    </xdr:to>
    <xdr:cxnSp macro="">
      <xdr:nvCxnSpPr>
        <xdr:cNvPr id="139" name="直線コネクタ 138"/>
        <xdr:cNvCxnSpPr/>
      </xdr:nvCxnSpPr>
      <xdr:spPr>
        <a:xfrm flipV="1">
          <a:off x="1447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2" name="テキスト ボックス 151"/>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3" name="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5" name="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青森県内最大の行政面積を有する等の地勢・地理的要因が挙げられる。除排雪経費や公共施設に係る管理運営経費等、地勢・地理的要因等から削減が難しい経費が多く、行政コストが嵩む傾向があるものの、地域・社会環境に即した事務事業の見直しや庁舎・施設に係る管理運営経費の最適化を継続して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61573</xdr:rowOff>
    </xdr:from>
    <xdr:to>
      <xdr:col>23</xdr:col>
      <xdr:colOff>133350</xdr:colOff>
      <xdr:row>84</xdr:row>
      <xdr:rowOff>69053</xdr:rowOff>
    </xdr:to>
    <xdr:cxnSp macro="">
      <xdr:nvCxnSpPr>
        <xdr:cNvPr id="191" name="直線コネクタ 190"/>
        <xdr:cNvCxnSpPr/>
      </xdr:nvCxnSpPr>
      <xdr:spPr>
        <a:xfrm>
          <a:off x="4114800" y="14463373"/>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61573</xdr:rowOff>
    </xdr:from>
    <xdr:to>
      <xdr:col>19</xdr:col>
      <xdr:colOff>133350</xdr:colOff>
      <xdr:row>84</xdr:row>
      <xdr:rowOff>119244</xdr:rowOff>
    </xdr:to>
    <xdr:cxnSp macro="">
      <xdr:nvCxnSpPr>
        <xdr:cNvPr id="194" name="直線コネクタ 193"/>
        <xdr:cNvCxnSpPr/>
      </xdr:nvCxnSpPr>
      <xdr:spPr>
        <a:xfrm flipV="1">
          <a:off x="3225800" y="14463373"/>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124952</xdr:rowOff>
    </xdr:from>
    <xdr:to>
      <xdr:col>15</xdr:col>
      <xdr:colOff>82550</xdr:colOff>
      <xdr:row>84</xdr:row>
      <xdr:rowOff>119244</xdr:rowOff>
    </xdr:to>
    <xdr:cxnSp macro="">
      <xdr:nvCxnSpPr>
        <xdr:cNvPr id="197" name="直線コネクタ 196"/>
        <xdr:cNvCxnSpPr/>
      </xdr:nvCxnSpPr>
      <xdr:spPr>
        <a:xfrm>
          <a:off x="2336800" y="14355302"/>
          <a:ext cx="889000" cy="16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124952</xdr:rowOff>
    </xdr:from>
    <xdr:to>
      <xdr:col>11</xdr:col>
      <xdr:colOff>31750</xdr:colOff>
      <xdr:row>83</xdr:row>
      <xdr:rowOff>163609</xdr:rowOff>
    </xdr:to>
    <xdr:cxnSp macro="">
      <xdr:nvCxnSpPr>
        <xdr:cNvPr id="200" name="直線コネクタ 199"/>
        <xdr:cNvCxnSpPr/>
      </xdr:nvCxnSpPr>
      <xdr:spPr>
        <a:xfrm flipV="1">
          <a:off x="1447800" y="14355302"/>
          <a:ext cx="8890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18253</xdr:rowOff>
    </xdr:from>
    <xdr:to>
      <xdr:col>23</xdr:col>
      <xdr:colOff>184150</xdr:colOff>
      <xdr:row>84</xdr:row>
      <xdr:rowOff>119853</xdr:rowOff>
    </xdr:to>
    <xdr:sp macro="" textlink="">
      <xdr:nvSpPr>
        <xdr:cNvPr id="210" name="楕円 209"/>
        <xdr:cNvSpPr/>
      </xdr:nvSpPr>
      <xdr:spPr>
        <a:xfrm>
          <a:off x="4902200" y="14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161780</xdr:rowOff>
    </xdr:from>
    <xdr:ext cx="762000" cy="259045"/>
    <xdr:sp macro="" textlink="">
      <xdr:nvSpPr>
        <xdr:cNvPr id="211" name="人件費・物件費等の状況該当値テキスト"/>
        <xdr:cNvSpPr txBox="1"/>
      </xdr:nvSpPr>
      <xdr:spPr>
        <a:xfrm>
          <a:off x="5041900" y="143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10773</xdr:rowOff>
    </xdr:from>
    <xdr:to>
      <xdr:col>19</xdr:col>
      <xdr:colOff>184150</xdr:colOff>
      <xdr:row>84</xdr:row>
      <xdr:rowOff>112373</xdr:rowOff>
    </xdr:to>
    <xdr:sp macro="" textlink="">
      <xdr:nvSpPr>
        <xdr:cNvPr id="212" name="楕円 211"/>
        <xdr:cNvSpPr/>
      </xdr:nvSpPr>
      <xdr:spPr>
        <a:xfrm>
          <a:off x="4064000" y="144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97150</xdr:rowOff>
    </xdr:from>
    <xdr:ext cx="736600" cy="259045"/>
    <xdr:sp macro="" textlink="">
      <xdr:nvSpPr>
        <xdr:cNvPr id="213" name="テキスト ボックス 212"/>
        <xdr:cNvSpPr txBox="1"/>
      </xdr:nvSpPr>
      <xdr:spPr>
        <a:xfrm>
          <a:off x="3733800" y="1449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68444</xdr:rowOff>
    </xdr:from>
    <xdr:to>
      <xdr:col>15</xdr:col>
      <xdr:colOff>133350</xdr:colOff>
      <xdr:row>84</xdr:row>
      <xdr:rowOff>170044</xdr:rowOff>
    </xdr:to>
    <xdr:sp macro="" textlink="">
      <xdr:nvSpPr>
        <xdr:cNvPr id="214" name="楕円 213"/>
        <xdr:cNvSpPr/>
      </xdr:nvSpPr>
      <xdr:spPr>
        <a:xfrm>
          <a:off x="3175000" y="144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154821</xdr:rowOff>
    </xdr:from>
    <xdr:ext cx="762000" cy="259045"/>
    <xdr:sp macro="" textlink="">
      <xdr:nvSpPr>
        <xdr:cNvPr id="215" name="テキスト ボックス 214"/>
        <xdr:cNvSpPr txBox="1"/>
      </xdr:nvSpPr>
      <xdr:spPr>
        <a:xfrm>
          <a:off x="2844800" y="1455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74152</xdr:rowOff>
    </xdr:from>
    <xdr:to>
      <xdr:col>11</xdr:col>
      <xdr:colOff>82550</xdr:colOff>
      <xdr:row>84</xdr:row>
      <xdr:rowOff>4302</xdr:rowOff>
    </xdr:to>
    <xdr:sp macro="" textlink="">
      <xdr:nvSpPr>
        <xdr:cNvPr id="216" name="楕円 215"/>
        <xdr:cNvSpPr/>
      </xdr:nvSpPr>
      <xdr:spPr>
        <a:xfrm>
          <a:off x="2286000" y="143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160529</xdr:rowOff>
    </xdr:from>
    <xdr:ext cx="762000" cy="259045"/>
    <xdr:sp macro="" textlink="">
      <xdr:nvSpPr>
        <xdr:cNvPr id="217" name="テキスト ボックス 216"/>
        <xdr:cNvSpPr txBox="1"/>
      </xdr:nvSpPr>
      <xdr:spPr>
        <a:xfrm>
          <a:off x="1955800" y="1439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112809</xdr:rowOff>
    </xdr:from>
    <xdr:to>
      <xdr:col>7</xdr:col>
      <xdr:colOff>31750</xdr:colOff>
      <xdr:row>84</xdr:row>
      <xdr:rowOff>42959</xdr:rowOff>
    </xdr:to>
    <xdr:sp macro="" textlink="">
      <xdr:nvSpPr>
        <xdr:cNvPr id="218" name="楕円 217"/>
        <xdr:cNvSpPr/>
      </xdr:nvSpPr>
      <xdr:spPr>
        <a:xfrm>
          <a:off x="1397000" y="14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27736</xdr:rowOff>
    </xdr:from>
    <xdr:ext cx="762000" cy="259045"/>
    <xdr:sp macro="" textlink="">
      <xdr:nvSpPr>
        <xdr:cNvPr id="219" name="テキスト ボックス 218"/>
        <xdr:cNvSpPr txBox="1"/>
      </xdr:nvSpPr>
      <xdr:spPr>
        <a:xfrm>
          <a:off x="1066800" y="144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全国市平均から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ポイント、類似団体平均から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ポイントそれぞれ下回っている状況にあり、低い水準を継続している。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職員構成のバランス維持を継続し、給与水準の適正化維持に向けた取り組みを継続していく。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55" name="直線コネクタ 254"/>
        <xdr:cNvCxnSpPr/>
      </xdr:nvCxnSpPr>
      <xdr:spPr>
        <a:xfrm>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151493</xdr:rowOff>
    </xdr:to>
    <xdr:cxnSp macro="">
      <xdr:nvCxnSpPr>
        <xdr:cNvPr id="258" name="直線コネクタ 257"/>
        <xdr:cNvCxnSpPr/>
      </xdr:nvCxnSpPr>
      <xdr:spPr>
        <a:xfrm flipV="1">
          <a:off x="15290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151493</xdr:rowOff>
    </xdr:to>
    <xdr:cxnSp macro="">
      <xdr:nvCxnSpPr>
        <xdr:cNvPr id="261" name="直線コネクタ 260"/>
        <xdr:cNvCxnSpPr/>
      </xdr:nvCxnSpPr>
      <xdr:spPr>
        <a:xfrm>
          <a:off x="14401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84</xdr:row>
      <xdr:rowOff>65314</xdr:rowOff>
    </xdr:to>
    <xdr:cxnSp macro="">
      <xdr:nvCxnSpPr>
        <xdr:cNvPr id="264" name="直線コネクタ 263"/>
        <xdr:cNvCxnSpPr/>
      </xdr:nvCxnSpPr>
      <xdr:spPr>
        <a:xfrm>
          <a:off x="13512800" y="1386386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79" name="テキスト ボックス 278"/>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0" name="楕円 279"/>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1" name="テキスト ボックス 280"/>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2" name="楕円 281"/>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3" name="テキスト ボックス 282"/>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市町村合併以降、退職者一部不補充等を進め、職員数の適正化を推進してきたものの、旧町村３地区にそれぞれ分庁を設置していること等により、未だ類似団体平均を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50482</xdr:rowOff>
    </xdr:from>
    <xdr:to>
      <xdr:col>81</xdr:col>
      <xdr:colOff>44450</xdr:colOff>
      <xdr:row>62</xdr:row>
      <xdr:rowOff>60537</xdr:rowOff>
    </xdr:to>
    <xdr:cxnSp macro="">
      <xdr:nvCxnSpPr>
        <xdr:cNvPr id="318" name="直線コネクタ 317"/>
        <xdr:cNvCxnSpPr/>
      </xdr:nvCxnSpPr>
      <xdr:spPr>
        <a:xfrm>
          <a:off x="16179800" y="1068038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50482</xdr:rowOff>
    </xdr:to>
    <xdr:cxnSp macro="">
      <xdr:nvCxnSpPr>
        <xdr:cNvPr id="321" name="直線コネクタ 320"/>
        <xdr:cNvCxnSpPr/>
      </xdr:nvCxnSpPr>
      <xdr:spPr>
        <a:xfrm>
          <a:off x="15290800" y="106743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44450</xdr:rowOff>
    </xdr:to>
    <xdr:cxnSp macro="">
      <xdr:nvCxnSpPr>
        <xdr:cNvPr id="324" name="直線コネクタ 323"/>
        <xdr:cNvCxnSpPr/>
      </xdr:nvCxnSpPr>
      <xdr:spPr>
        <a:xfrm>
          <a:off x="14401800" y="1065223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22331</xdr:rowOff>
    </xdr:to>
    <xdr:cxnSp macro="">
      <xdr:nvCxnSpPr>
        <xdr:cNvPr id="327" name="直線コネクタ 326"/>
        <xdr:cNvCxnSpPr/>
      </xdr:nvCxnSpPr>
      <xdr:spPr>
        <a:xfrm>
          <a:off x="13512800" y="106502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7" name="楕円 336"/>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153264</xdr:rowOff>
    </xdr:from>
    <xdr:ext cx="762000" cy="259045"/>
    <xdr:sp macro="" textlink="">
      <xdr:nvSpPr>
        <xdr:cNvPr id="338"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39" name="楕円 338"/>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86059</xdr:rowOff>
    </xdr:from>
    <xdr:ext cx="736600" cy="259045"/>
    <xdr:sp macro="" textlink="">
      <xdr:nvSpPr>
        <xdr:cNvPr id="340" name="テキスト ボックス 339"/>
        <xdr:cNvSpPr txBox="1"/>
      </xdr:nvSpPr>
      <xdr:spPr>
        <a:xfrm>
          <a:off x="15798800" y="1071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1" name="楕円 340"/>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2" name="テキスト ボックス 341"/>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142981</xdr:rowOff>
    </xdr:from>
    <xdr:to>
      <xdr:col>68</xdr:col>
      <xdr:colOff>203200</xdr:colOff>
      <xdr:row>62</xdr:row>
      <xdr:rowOff>73131</xdr:rowOff>
    </xdr:to>
    <xdr:sp macro="" textlink="">
      <xdr:nvSpPr>
        <xdr:cNvPr id="343" name="楕円 342"/>
        <xdr:cNvSpPr/>
      </xdr:nvSpPr>
      <xdr:spPr>
        <a:xfrm>
          <a:off x="14351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57908</xdr:rowOff>
    </xdr:from>
    <xdr:ext cx="762000" cy="259045"/>
    <xdr:sp macro="" textlink="">
      <xdr:nvSpPr>
        <xdr:cNvPr id="344" name="テキスト ボックス 343"/>
        <xdr:cNvSpPr txBox="1"/>
      </xdr:nvSpPr>
      <xdr:spPr>
        <a:xfrm>
          <a:off x="14020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5" name="楕円 344"/>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46" name="テキスト ボックス 345"/>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年度の一般廃棄物処理事業債の償還完了に伴う一部事務組合への財政負担の減による準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、比率は昨年に比べ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新規地方債の発行にあたっては、厳選かつ計画的な事業の進捗を図ることで抑制しつつ、交付税措置率の高い地方債の活用や繰上償還の実施で更なる比率の改善に努め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43</xdr:row>
      <xdr:rowOff>148336</xdr:rowOff>
    </xdr:to>
    <xdr:cxnSp macro="">
      <xdr:nvCxnSpPr>
        <xdr:cNvPr id="372" name="直線コネクタ 371"/>
        <xdr:cNvCxnSpPr/>
      </xdr:nvCxnSpPr>
      <xdr:spPr>
        <a:xfrm flipV="1">
          <a:off x="17018000" y="658926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120413</xdr:rowOff>
    </xdr:from>
    <xdr:ext cx="762000" cy="259045"/>
    <xdr:sp macro="" textlink="">
      <xdr:nvSpPr>
        <xdr:cNvPr id="373" name="公債費負担の状況最小値テキスト"/>
        <xdr:cNvSpPr txBox="1"/>
      </xdr:nvSpPr>
      <xdr:spPr>
        <a:xfrm>
          <a:off x="17106900" y="74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148336</xdr:rowOff>
    </xdr:from>
    <xdr:to>
      <xdr:col>81</xdr:col>
      <xdr:colOff>133350</xdr:colOff>
      <xdr:row>43</xdr:row>
      <xdr:rowOff>148336</xdr:rowOff>
    </xdr:to>
    <xdr:cxnSp macro="">
      <xdr:nvCxnSpPr>
        <xdr:cNvPr id="374" name="直線コネクタ 373"/>
        <xdr:cNvCxnSpPr/>
      </xdr:nvCxnSpPr>
      <xdr:spPr>
        <a:xfrm>
          <a:off x="16929100" y="752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148336</xdr:rowOff>
    </xdr:from>
    <xdr:to>
      <xdr:col>81</xdr:col>
      <xdr:colOff>44450</xdr:colOff>
      <xdr:row>44</xdr:row>
      <xdr:rowOff>1016</xdr:rowOff>
    </xdr:to>
    <xdr:cxnSp macro="">
      <xdr:nvCxnSpPr>
        <xdr:cNvPr id="377" name="直線コネクタ 376"/>
        <xdr:cNvCxnSpPr/>
      </xdr:nvCxnSpPr>
      <xdr:spPr>
        <a:xfrm flipV="1">
          <a:off x="16179800" y="75206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155465</xdr:rowOff>
    </xdr:from>
    <xdr:ext cx="762000" cy="259045"/>
    <xdr:sp macro="" textlink="">
      <xdr:nvSpPr>
        <xdr:cNvPr id="378" name="公債費負担の状況平均値テキスト"/>
        <xdr:cNvSpPr txBox="1"/>
      </xdr:nvSpPr>
      <xdr:spPr>
        <a:xfrm>
          <a:off x="17106900" y="684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79" name="フローチャート: 判断 378"/>
        <xdr:cNvSpPr/>
      </xdr:nvSpPr>
      <xdr:spPr>
        <a:xfrm>
          <a:off x="169672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25146</xdr:rowOff>
    </xdr:to>
    <xdr:cxnSp macro="">
      <xdr:nvCxnSpPr>
        <xdr:cNvPr id="380" name="直線コネクタ 379"/>
        <xdr:cNvCxnSpPr/>
      </xdr:nvCxnSpPr>
      <xdr:spPr>
        <a:xfrm flipV="1">
          <a:off x="15290800" y="75448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1" name="フローチャート: 判断 380"/>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2" name="テキスト ボックス 381"/>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25146</xdr:rowOff>
    </xdr:from>
    <xdr:to>
      <xdr:col>72</xdr:col>
      <xdr:colOff>203200</xdr:colOff>
      <xdr:row>44</xdr:row>
      <xdr:rowOff>34798</xdr:rowOff>
    </xdr:to>
    <xdr:cxnSp macro="">
      <xdr:nvCxnSpPr>
        <xdr:cNvPr id="383" name="直線コネクタ 382"/>
        <xdr:cNvCxnSpPr/>
      </xdr:nvCxnSpPr>
      <xdr:spPr>
        <a:xfrm flipV="1">
          <a:off x="14401800" y="75689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4" name="フローチャート: 判断 383"/>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5" name="テキスト ボックス 384"/>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15494</xdr:rowOff>
    </xdr:from>
    <xdr:to>
      <xdr:col>68</xdr:col>
      <xdr:colOff>152400</xdr:colOff>
      <xdr:row>44</xdr:row>
      <xdr:rowOff>34798</xdr:rowOff>
    </xdr:to>
    <xdr:cxnSp macro="">
      <xdr:nvCxnSpPr>
        <xdr:cNvPr id="386" name="直線コネクタ 385"/>
        <xdr:cNvCxnSpPr/>
      </xdr:nvCxnSpPr>
      <xdr:spPr>
        <a:xfrm>
          <a:off x="13512800" y="75592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7" name="フローチャート: 判断 386"/>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8" name="テキスト ボックス 387"/>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97536</xdr:rowOff>
    </xdr:from>
    <xdr:to>
      <xdr:col>81</xdr:col>
      <xdr:colOff>95250</xdr:colOff>
      <xdr:row>44</xdr:row>
      <xdr:rowOff>27686</xdr:rowOff>
    </xdr:to>
    <xdr:sp macro="" textlink="">
      <xdr:nvSpPr>
        <xdr:cNvPr id="396" name="楕円 395"/>
        <xdr:cNvSpPr/>
      </xdr:nvSpPr>
      <xdr:spPr>
        <a:xfrm>
          <a:off x="169672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164863</xdr:rowOff>
    </xdr:from>
    <xdr:ext cx="762000" cy="259045"/>
    <xdr:sp macro="" textlink="">
      <xdr:nvSpPr>
        <xdr:cNvPr id="397" name="公債費負担の状況該当値テキスト"/>
        <xdr:cNvSpPr txBox="1"/>
      </xdr:nvSpPr>
      <xdr:spPr>
        <a:xfrm>
          <a:off x="17106900" y="73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398" name="楕円 397"/>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399" name="テキスト ボックス 398"/>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145796</xdr:rowOff>
    </xdr:from>
    <xdr:to>
      <xdr:col>73</xdr:col>
      <xdr:colOff>44450</xdr:colOff>
      <xdr:row>44</xdr:row>
      <xdr:rowOff>75946</xdr:rowOff>
    </xdr:to>
    <xdr:sp macro="" textlink="">
      <xdr:nvSpPr>
        <xdr:cNvPr id="400" name="楕円 399"/>
        <xdr:cNvSpPr/>
      </xdr:nvSpPr>
      <xdr:spPr>
        <a:xfrm>
          <a:off x="15240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60723</xdr:rowOff>
    </xdr:from>
    <xdr:ext cx="762000" cy="259045"/>
    <xdr:sp macro="" textlink="">
      <xdr:nvSpPr>
        <xdr:cNvPr id="401" name="テキスト ボックス 400"/>
        <xdr:cNvSpPr txBox="1"/>
      </xdr:nvSpPr>
      <xdr:spPr>
        <a:xfrm>
          <a:off x="14909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155448</xdr:rowOff>
    </xdr:from>
    <xdr:to>
      <xdr:col>68</xdr:col>
      <xdr:colOff>203200</xdr:colOff>
      <xdr:row>44</xdr:row>
      <xdr:rowOff>85598</xdr:rowOff>
    </xdr:to>
    <xdr:sp macro="" textlink="">
      <xdr:nvSpPr>
        <xdr:cNvPr id="402" name="楕円 401"/>
        <xdr:cNvSpPr/>
      </xdr:nvSpPr>
      <xdr:spPr>
        <a:xfrm>
          <a:off x="14351000" y="75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70375</xdr:rowOff>
    </xdr:from>
    <xdr:ext cx="762000" cy="259045"/>
    <xdr:sp macro="" textlink="">
      <xdr:nvSpPr>
        <xdr:cNvPr id="403" name="テキスト ボックス 402"/>
        <xdr:cNvSpPr txBox="1"/>
      </xdr:nvSpPr>
      <xdr:spPr>
        <a:xfrm>
          <a:off x="14020800" y="761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136144</xdr:rowOff>
    </xdr:from>
    <xdr:to>
      <xdr:col>64</xdr:col>
      <xdr:colOff>152400</xdr:colOff>
      <xdr:row>44</xdr:row>
      <xdr:rowOff>66294</xdr:rowOff>
    </xdr:to>
    <xdr:sp macro="" textlink="">
      <xdr:nvSpPr>
        <xdr:cNvPr id="404" name="楕円 403"/>
        <xdr:cNvSpPr/>
      </xdr:nvSpPr>
      <xdr:spPr>
        <a:xfrm>
          <a:off x="13462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51071</xdr:rowOff>
    </xdr:from>
    <xdr:ext cx="762000" cy="259045"/>
    <xdr:sp macro="" textlink="">
      <xdr:nvSpPr>
        <xdr:cNvPr id="405" name="テキスト ボックス 404"/>
        <xdr:cNvSpPr txBox="1"/>
      </xdr:nvSpPr>
      <xdr:spPr>
        <a:xfrm>
          <a:off x="13131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一般会計の地方債残高及び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の地方債残高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係る財政負担のほか、一部事務組合下北医療センターの債務負担行為に対する財政負担が要因と考えられるが、一部事務組合に対する公債費負担分の減等により前年度より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今後も指標改善に向けて地方債の抑制を図るとともに、下北医療センターの経営健全化に係る取組を重点的に支援していく必要がある。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155406</xdr:rowOff>
    </xdr:to>
    <xdr:cxnSp macro="">
      <xdr:nvCxnSpPr>
        <xdr:cNvPr id="434" name="直線コネクタ 433"/>
        <xdr:cNvCxnSpPr/>
      </xdr:nvCxnSpPr>
      <xdr:spPr>
        <a:xfrm flipV="1">
          <a:off x="17018000" y="2370667"/>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127483</xdr:rowOff>
    </xdr:from>
    <xdr:ext cx="762000" cy="259045"/>
    <xdr:sp macro="" textlink="">
      <xdr:nvSpPr>
        <xdr:cNvPr id="435" name="将来負担の状況最小値テキスト"/>
        <xdr:cNvSpPr txBox="1"/>
      </xdr:nvSpPr>
      <xdr:spPr>
        <a:xfrm>
          <a:off x="17106900" y="35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155406</xdr:rowOff>
    </xdr:from>
    <xdr:to>
      <xdr:col>81</xdr:col>
      <xdr:colOff>133350</xdr:colOff>
      <xdr:row>20</xdr:row>
      <xdr:rowOff>155406</xdr:rowOff>
    </xdr:to>
    <xdr:cxnSp macro="">
      <xdr:nvCxnSpPr>
        <xdr:cNvPr id="436" name="直線コネクタ 435"/>
        <xdr:cNvCxnSpPr/>
      </xdr:nvCxnSpPr>
      <xdr:spPr>
        <a:xfrm>
          <a:off x="16929100" y="35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155406</xdr:rowOff>
    </xdr:from>
    <xdr:to>
      <xdr:col>81</xdr:col>
      <xdr:colOff>44450</xdr:colOff>
      <xdr:row>21</xdr:row>
      <xdr:rowOff>39455</xdr:rowOff>
    </xdr:to>
    <xdr:cxnSp macro="">
      <xdr:nvCxnSpPr>
        <xdr:cNvPr id="439" name="直線コネクタ 438"/>
        <xdr:cNvCxnSpPr/>
      </xdr:nvCxnSpPr>
      <xdr:spPr>
        <a:xfrm flipV="1">
          <a:off x="16179800" y="358440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113851</xdr:rowOff>
    </xdr:from>
    <xdr:ext cx="762000" cy="259045"/>
    <xdr:sp macro="" textlink="">
      <xdr:nvSpPr>
        <xdr:cNvPr id="440" name="将来負担の状況平均値テキスト"/>
        <xdr:cNvSpPr txBox="1"/>
      </xdr:nvSpPr>
      <xdr:spPr>
        <a:xfrm>
          <a:off x="17106900" y="234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97324</xdr:rowOff>
    </xdr:from>
    <xdr:to>
      <xdr:col>81</xdr:col>
      <xdr:colOff>95250</xdr:colOff>
      <xdr:row>15</xdr:row>
      <xdr:rowOff>27474</xdr:rowOff>
    </xdr:to>
    <xdr:sp macro="" textlink="">
      <xdr:nvSpPr>
        <xdr:cNvPr id="441" name="フローチャート: 判断 440"/>
        <xdr:cNvSpPr/>
      </xdr:nvSpPr>
      <xdr:spPr>
        <a:xfrm>
          <a:off x="16967200" y="24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39455</xdr:rowOff>
    </xdr:from>
    <xdr:to>
      <xdr:col>77</xdr:col>
      <xdr:colOff>44450</xdr:colOff>
      <xdr:row>21</xdr:row>
      <xdr:rowOff>129540</xdr:rowOff>
    </xdr:to>
    <xdr:cxnSp macro="">
      <xdr:nvCxnSpPr>
        <xdr:cNvPr id="442" name="直線コネクタ 441"/>
        <xdr:cNvCxnSpPr/>
      </xdr:nvCxnSpPr>
      <xdr:spPr>
        <a:xfrm flipV="1">
          <a:off x="15290800" y="363990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114215</xdr:rowOff>
    </xdr:from>
    <xdr:to>
      <xdr:col>77</xdr:col>
      <xdr:colOff>95250</xdr:colOff>
      <xdr:row>15</xdr:row>
      <xdr:rowOff>44365</xdr:rowOff>
    </xdr:to>
    <xdr:sp macro="" textlink="">
      <xdr:nvSpPr>
        <xdr:cNvPr id="443" name="フローチャート: 判断 442"/>
        <xdr:cNvSpPr/>
      </xdr:nvSpPr>
      <xdr:spPr>
        <a:xfrm>
          <a:off x="161290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54542</xdr:rowOff>
    </xdr:from>
    <xdr:ext cx="736600" cy="259045"/>
    <xdr:sp macro="" textlink="">
      <xdr:nvSpPr>
        <xdr:cNvPr id="444" name="テキスト ボックス 443"/>
        <xdr:cNvSpPr txBox="1"/>
      </xdr:nvSpPr>
      <xdr:spPr>
        <a:xfrm>
          <a:off x="15798800" y="22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129540</xdr:rowOff>
    </xdr:from>
    <xdr:to>
      <xdr:col>72</xdr:col>
      <xdr:colOff>203200</xdr:colOff>
      <xdr:row>22</xdr:row>
      <xdr:rowOff>720</xdr:rowOff>
    </xdr:to>
    <xdr:cxnSp macro="">
      <xdr:nvCxnSpPr>
        <xdr:cNvPr id="445" name="直線コネクタ 444"/>
        <xdr:cNvCxnSpPr/>
      </xdr:nvCxnSpPr>
      <xdr:spPr>
        <a:xfrm flipV="1">
          <a:off x="14401800" y="372999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4699</xdr:rowOff>
    </xdr:from>
    <xdr:to>
      <xdr:col>73</xdr:col>
      <xdr:colOff>44450</xdr:colOff>
      <xdr:row>15</xdr:row>
      <xdr:rowOff>106299</xdr:rowOff>
    </xdr:to>
    <xdr:sp macro="" textlink="">
      <xdr:nvSpPr>
        <xdr:cNvPr id="446" name="フローチャート: 判断 445"/>
        <xdr:cNvSpPr/>
      </xdr:nvSpPr>
      <xdr:spPr>
        <a:xfrm>
          <a:off x="15240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116476</xdr:rowOff>
    </xdr:from>
    <xdr:ext cx="762000" cy="259045"/>
    <xdr:sp macro="" textlink="">
      <xdr:nvSpPr>
        <xdr:cNvPr id="447" name="テキスト ボックス 446"/>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720</xdr:rowOff>
    </xdr:from>
    <xdr:to>
      <xdr:col>68</xdr:col>
      <xdr:colOff>152400</xdr:colOff>
      <xdr:row>22</xdr:row>
      <xdr:rowOff>69088</xdr:rowOff>
    </xdr:to>
    <xdr:cxnSp macro="">
      <xdr:nvCxnSpPr>
        <xdr:cNvPr id="448" name="直線コネクタ 447"/>
        <xdr:cNvCxnSpPr/>
      </xdr:nvCxnSpPr>
      <xdr:spPr>
        <a:xfrm flipV="1">
          <a:off x="13512800" y="377262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32046</xdr:rowOff>
    </xdr:from>
    <xdr:to>
      <xdr:col>68</xdr:col>
      <xdr:colOff>203200</xdr:colOff>
      <xdr:row>15</xdr:row>
      <xdr:rowOff>133646</xdr:rowOff>
    </xdr:to>
    <xdr:sp macro="" textlink="">
      <xdr:nvSpPr>
        <xdr:cNvPr id="449" name="フローチャート: 判断 448"/>
        <xdr:cNvSpPr/>
      </xdr:nvSpPr>
      <xdr:spPr>
        <a:xfrm>
          <a:off x="14351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143823</xdr:rowOff>
    </xdr:from>
    <xdr:ext cx="762000" cy="259045"/>
    <xdr:sp macro="" textlink="">
      <xdr:nvSpPr>
        <xdr:cNvPr id="450" name="テキスト ボックス 449"/>
        <xdr:cNvSpPr txBox="1"/>
      </xdr:nvSpPr>
      <xdr:spPr>
        <a:xfrm>
          <a:off x="14020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1" name="フローチャート: 判断 450"/>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130150</xdr:rowOff>
    </xdr:from>
    <xdr:ext cx="762000" cy="259045"/>
    <xdr:sp macro="" textlink="">
      <xdr:nvSpPr>
        <xdr:cNvPr id="452" name="テキスト ボックス 451"/>
        <xdr:cNvSpPr txBox="1"/>
      </xdr:nvSpPr>
      <xdr:spPr>
        <a:xfrm>
          <a:off x="13131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104606</xdr:rowOff>
    </xdr:from>
    <xdr:to>
      <xdr:col>81</xdr:col>
      <xdr:colOff>95250</xdr:colOff>
      <xdr:row>21</xdr:row>
      <xdr:rowOff>34756</xdr:rowOff>
    </xdr:to>
    <xdr:sp macro="" textlink="">
      <xdr:nvSpPr>
        <xdr:cNvPr id="458" name="楕円 457"/>
        <xdr:cNvSpPr/>
      </xdr:nvSpPr>
      <xdr:spPr>
        <a:xfrm>
          <a:off x="169672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483</xdr:rowOff>
    </xdr:from>
    <xdr:ext cx="762000" cy="259045"/>
    <xdr:sp macro="" textlink="">
      <xdr:nvSpPr>
        <xdr:cNvPr id="459" name="将来負担の状況該当値テキスト"/>
        <xdr:cNvSpPr txBox="1"/>
      </xdr:nvSpPr>
      <xdr:spPr>
        <a:xfrm>
          <a:off x="17106900" y="3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160105</xdr:rowOff>
    </xdr:from>
    <xdr:to>
      <xdr:col>77</xdr:col>
      <xdr:colOff>95250</xdr:colOff>
      <xdr:row>21</xdr:row>
      <xdr:rowOff>90255</xdr:rowOff>
    </xdr:to>
    <xdr:sp macro="" textlink="">
      <xdr:nvSpPr>
        <xdr:cNvPr id="460" name="楕円 459"/>
        <xdr:cNvSpPr/>
      </xdr:nvSpPr>
      <xdr:spPr>
        <a:xfrm>
          <a:off x="16129000" y="3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75032</xdr:rowOff>
    </xdr:from>
    <xdr:ext cx="736600" cy="259045"/>
    <xdr:sp macro="" textlink="">
      <xdr:nvSpPr>
        <xdr:cNvPr id="461" name="テキスト ボックス 460"/>
        <xdr:cNvSpPr txBox="1"/>
      </xdr:nvSpPr>
      <xdr:spPr>
        <a:xfrm>
          <a:off x="15798800" y="367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78740</xdr:rowOff>
    </xdr:from>
    <xdr:to>
      <xdr:col>73</xdr:col>
      <xdr:colOff>44450</xdr:colOff>
      <xdr:row>22</xdr:row>
      <xdr:rowOff>8890</xdr:rowOff>
    </xdr:to>
    <xdr:sp macro="" textlink="">
      <xdr:nvSpPr>
        <xdr:cNvPr id="462" name="楕円 461"/>
        <xdr:cNvSpPr/>
      </xdr:nvSpPr>
      <xdr:spPr>
        <a:xfrm>
          <a:off x="15240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165117</xdr:rowOff>
    </xdr:from>
    <xdr:ext cx="762000" cy="259045"/>
    <xdr:sp macro="" textlink="">
      <xdr:nvSpPr>
        <xdr:cNvPr id="463" name="テキスト ボックス 462"/>
        <xdr:cNvSpPr txBox="1"/>
      </xdr:nvSpPr>
      <xdr:spPr>
        <a:xfrm>
          <a:off x="14909800" y="37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121370</xdr:rowOff>
    </xdr:from>
    <xdr:to>
      <xdr:col>68</xdr:col>
      <xdr:colOff>203200</xdr:colOff>
      <xdr:row>22</xdr:row>
      <xdr:rowOff>51520</xdr:rowOff>
    </xdr:to>
    <xdr:sp macro="" textlink="">
      <xdr:nvSpPr>
        <xdr:cNvPr id="464" name="楕円 463"/>
        <xdr:cNvSpPr/>
      </xdr:nvSpPr>
      <xdr:spPr>
        <a:xfrm>
          <a:off x="14351000" y="3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36297</xdr:rowOff>
    </xdr:from>
    <xdr:ext cx="762000" cy="259045"/>
    <xdr:sp macro="" textlink="">
      <xdr:nvSpPr>
        <xdr:cNvPr id="465" name="テキスト ボックス 464"/>
        <xdr:cNvSpPr txBox="1"/>
      </xdr:nvSpPr>
      <xdr:spPr>
        <a:xfrm>
          <a:off x="14020800" y="38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18288</xdr:rowOff>
    </xdr:from>
    <xdr:to>
      <xdr:col>64</xdr:col>
      <xdr:colOff>152400</xdr:colOff>
      <xdr:row>22</xdr:row>
      <xdr:rowOff>119888</xdr:rowOff>
    </xdr:to>
    <xdr:sp macro="" textlink="">
      <xdr:nvSpPr>
        <xdr:cNvPr id="466" name="楕円 465"/>
        <xdr:cNvSpPr/>
      </xdr:nvSpPr>
      <xdr:spPr>
        <a:xfrm>
          <a:off x="13462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104665</xdr:rowOff>
    </xdr:from>
    <xdr:ext cx="762000" cy="259045"/>
    <xdr:sp macro="" textlink="">
      <xdr:nvSpPr>
        <xdr:cNvPr id="467" name="テキスト ボックス 466"/>
        <xdr:cNvSpPr txBox="1"/>
      </xdr:nvSpPr>
      <xdr:spPr>
        <a:xfrm>
          <a:off x="13131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56,790
56,632
864.12
37,767,085
37,514,329
181,353
16,871,737
37,115,941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ポイント下回っており、比較的低水準にあるといえる。これは、一般職給与の削減を取りやめた後でもなお、給与水準が類似団体よりも低いことによるものであり、今後も職員の資質向上、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行政改革による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業務効率化に注力し、組織体制の維持・安定を図りながらも人件費の抑制に努め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92710</xdr:rowOff>
    </xdr:to>
    <xdr:cxnSp macro="">
      <xdr:nvCxnSpPr>
        <xdr:cNvPr id="66" name="直線コネクタ 65"/>
        <xdr:cNvCxnSpPr/>
      </xdr:nvCxnSpPr>
      <xdr:spPr>
        <a:xfrm>
          <a:off x="3987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77470</xdr:rowOff>
    </xdr:to>
    <xdr:cxnSp macro="">
      <xdr:nvCxnSpPr>
        <xdr:cNvPr id="69" name="直線コネクタ 68"/>
        <xdr:cNvCxnSpPr/>
      </xdr:nvCxnSpPr>
      <xdr:spPr>
        <a:xfrm>
          <a:off x="3098800" y="607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77470</xdr:rowOff>
    </xdr:to>
    <xdr:cxnSp macro="">
      <xdr:nvCxnSpPr>
        <xdr:cNvPr id="72" name="直線コネクタ 71"/>
        <xdr:cNvCxnSpPr/>
      </xdr:nvCxnSpPr>
      <xdr:spPr>
        <a:xfrm>
          <a:off x="2209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39370</xdr:rowOff>
    </xdr:to>
    <xdr:cxnSp macro="">
      <xdr:nvCxnSpPr>
        <xdr:cNvPr id="75" name="直線コネクタ 74"/>
        <xdr:cNvCxnSpPr/>
      </xdr:nvCxnSpPr>
      <xdr:spPr>
        <a:xfrm flipV="1">
          <a:off x="1320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ごみ処理業務等を一部事務組合で実施していることから、各種業務に対する物件費等の経費を負担金として支出していることが要因として挙げられる。このことは、類似団体に比べ物件費の比率が低い一方で、補助費等の比率が高いことでも現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21</xdr:row>
      <xdr:rowOff>14986</xdr:rowOff>
    </xdr:to>
    <xdr:cxnSp macro="">
      <xdr:nvCxnSpPr>
        <xdr:cNvPr id="120" name="直線コネクタ 119"/>
        <xdr:cNvCxnSpPr/>
      </xdr:nvCxnSpPr>
      <xdr:spPr>
        <a:xfrm flipV="1">
          <a:off x="16510000" y="225298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21"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22" name="直線コネクタ 121"/>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5842</xdr:rowOff>
    </xdr:from>
    <xdr:to>
      <xdr:col>82</xdr:col>
      <xdr:colOff>107950</xdr:colOff>
      <xdr:row>13</xdr:row>
      <xdr:rowOff>24130</xdr:rowOff>
    </xdr:to>
    <xdr:cxnSp macro="">
      <xdr:nvCxnSpPr>
        <xdr:cNvPr id="125" name="直線コネクタ 124"/>
        <xdr:cNvCxnSpPr/>
      </xdr:nvCxnSpPr>
      <xdr:spPr>
        <a:xfrm>
          <a:off x="15671800" y="22346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6" name="物件費平均値テキスト"/>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7" name="フローチャート: 判断 126"/>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131572</xdr:rowOff>
    </xdr:from>
    <xdr:to>
      <xdr:col>78</xdr:col>
      <xdr:colOff>69850</xdr:colOff>
      <xdr:row>13</xdr:row>
      <xdr:rowOff>5842</xdr:rowOff>
    </xdr:to>
    <xdr:cxnSp macro="">
      <xdr:nvCxnSpPr>
        <xdr:cNvPr id="128" name="直線コネクタ 127"/>
        <xdr:cNvCxnSpPr/>
      </xdr:nvCxnSpPr>
      <xdr:spPr>
        <a:xfrm>
          <a:off x="14782800" y="218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131572</xdr:rowOff>
    </xdr:from>
    <xdr:to>
      <xdr:col>73</xdr:col>
      <xdr:colOff>180975</xdr:colOff>
      <xdr:row>12</xdr:row>
      <xdr:rowOff>168148</xdr:rowOff>
    </xdr:to>
    <xdr:cxnSp macro="">
      <xdr:nvCxnSpPr>
        <xdr:cNvPr id="131" name="直線コネクタ 130"/>
        <xdr:cNvCxnSpPr/>
      </xdr:nvCxnSpPr>
      <xdr:spPr>
        <a:xfrm flipV="1">
          <a:off x="13893800" y="2188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159004</xdr:rowOff>
    </xdr:from>
    <xdr:to>
      <xdr:col>69</xdr:col>
      <xdr:colOff>92075</xdr:colOff>
      <xdr:row>12</xdr:row>
      <xdr:rowOff>168148</xdr:rowOff>
    </xdr:to>
    <xdr:cxnSp macro="">
      <xdr:nvCxnSpPr>
        <xdr:cNvPr id="134" name="直線コネクタ 133"/>
        <xdr:cNvCxnSpPr/>
      </xdr:nvCxnSpPr>
      <xdr:spPr>
        <a:xfrm>
          <a:off x="13004800" y="221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35052</xdr:rowOff>
    </xdr:from>
    <xdr:to>
      <xdr:col>69</xdr:col>
      <xdr:colOff>142875</xdr:colOff>
      <xdr:row>16</xdr:row>
      <xdr:rowOff>136652</xdr:rowOff>
    </xdr:to>
    <xdr:sp macro="" textlink="">
      <xdr:nvSpPr>
        <xdr:cNvPr id="135" name="フローチャート: 判断 134"/>
        <xdr:cNvSpPr/>
      </xdr:nvSpPr>
      <xdr:spPr>
        <a:xfrm>
          <a:off x="13843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36" name="テキスト ボックス 135"/>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38" name="テキスト ボックス 137"/>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144780</xdr:rowOff>
    </xdr:from>
    <xdr:to>
      <xdr:col>82</xdr:col>
      <xdr:colOff>158750</xdr:colOff>
      <xdr:row>13</xdr:row>
      <xdr:rowOff>74930</xdr:rowOff>
    </xdr:to>
    <xdr:sp macro="" textlink="">
      <xdr:nvSpPr>
        <xdr:cNvPr id="144" name="楕円 143"/>
        <xdr:cNvSpPr/>
      </xdr:nvSpPr>
      <xdr:spPr>
        <a:xfrm>
          <a:off x="164592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53357</xdr:rowOff>
    </xdr:from>
    <xdr:ext cx="762000" cy="259045"/>
    <xdr:sp macro="" textlink="">
      <xdr:nvSpPr>
        <xdr:cNvPr id="145" name="物件費該当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126492</xdr:rowOff>
    </xdr:from>
    <xdr:to>
      <xdr:col>78</xdr:col>
      <xdr:colOff>120650</xdr:colOff>
      <xdr:row>13</xdr:row>
      <xdr:rowOff>56642</xdr:rowOff>
    </xdr:to>
    <xdr:sp macro="" textlink="">
      <xdr:nvSpPr>
        <xdr:cNvPr id="146" name="楕円 145"/>
        <xdr:cNvSpPr/>
      </xdr:nvSpPr>
      <xdr:spPr>
        <a:xfrm>
          <a:off x="15621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66819</xdr:rowOff>
    </xdr:from>
    <xdr:ext cx="736600" cy="259045"/>
    <xdr:sp macro="" textlink="">
      <xdr:nvSpPr>
        <xdr:cNvPr id="147" name="テキスト ボックス 146"/>
        <xdr:cNvSpPr txBox="1"/>
      </xdr:nvSpPr>
      <xdr:spPr>
        <a:xfrm>
          <a:off x="15290800" y="195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80772</xdr:rowOff>
    </xdr:from>
    <xdr:to>
      <xdr:col>74</xdr:col>
      <xdr:colOff>31750</xdr:colOff>
      <xdr:row>13</xdr:row>
      <xdr:rowOff>10922</xdr:rowOff>
    </xdr:to>
    <xdr:sp macro="" textlink="">
      <xdr:nvSpPr>
        <xdr:cNvPr id="148" name="楕円 147"/>
        <xdr:cNvSpPr/>
      </xdr:nvSpPr>
      <xdr:spPr>
        <a:xfrm>
          <a:off x="14732000" y="2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21099</xdr:rowOff>
    </xdr:from>
    <xdr:ext cx="762000" cy="259045"/>
    <xdr:sp macro="" textlink="">
      <xdr:nvSpPr>
        <xdr:cNvPr id="149" name="テキスト ボックス 148"/>
        <xdr:cNvSpPr txBox="1"/>
      </xdr:nvSpPr>
      <xdr:spPr>
        <a:xfrm>
          <a:off x="14401800" y="19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117348</xdr:rowOff>
    </xdr:from>
    <xdr:to>
      <xdr:col>69</xdr:col>
      <xdr:colOff>142875</xdr:colOff>
      <xdr:row>13</xdr:row>
      <xdr:rowOff>47498</xdr:rowOff>
    </xdr:to>
    <xdr:sp macro="" textlink="">
      <xdr:nvSpPr>
        <xdr:cNvPr id="150" name="楕円 149"/>
        <xdr:cNvSpPr/>
      </xdr:nvSpPr>
      <xdr:spPr>
        <a:xfrm>
          <a:off x="13843000" y="2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57675</xdr:rowOff>
    </xdr:from>
    <xdr:ext cx="762000" cy="259045"/>
    <xdr:sp macro="" textlink="">
      <xdr:nvSpPr>
        <xdr:cNvPr id="151" name="テキスト ボックス 150"/>
        <xdr:cNvSpPr txBox="1"/>
      </xdr:nvSpPr>
      <xdr:spPr>
        <a:xfrm>
          <a:off x="13512800" y="19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108204</xdr:rowOff>
    </xdr:from>
    <xdr:to>
      <xdr:col>65</xdr:col>
      <xdr:colOff>53975</xdr:colOff>
      <xdr:row>13</xdr:row>
      <xdr:rowOff>38354</xdr:rowOff>
    </xdr:to>
    <xdr:sp macro="" textlink="">
      <xdr:nvSpPr>
        <xdr:cNvPr id="152" name="楕円 151"/>
        <xdr:cNvSpPr/>
      </xdr:nvSpPr>
      <xdr:spPr>
        <a:xfrm>
          <a:off x="12954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48531</xdr:rowOff>
    </xdr:from>
    <xdr:ext cx="762000" cy="259045"/>
    <xdr:sp macro="" textlink="">
      <xdr:nvSpPr>
        <xdr:cNvPr id="153" name="テキスト ボックス 152"/>
        <xdr:cNvSpPr txBox="1"/>
      </xdr:nvSpPr>
      <xdr:spPr>
        <a:xfrm>
          <a:off x="12623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ポイント下回っている状況にある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今後も社会保障施策の充実等により扶助費の増加が見込まれるため、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各種制度においては対象者の適正化により、時代にあった制度構築に努め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1" name="直線コネクタ 180"/>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2"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3" name="直線コネクタ 182"/>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56</xdr:row>
      <xdr:rowOff>73660</xdr:rowOff>
    </xdr:to>
    <xdr:cxnSp macro="">
      <xdr:nvCxnSpPr>
        <xdr:cNvPr id="186" name="直線コネクタ 185"/>
        <xdr:cNvCxnSpPr/>
      </xdr:nvCxnSpPr>
      <xdr:spPr>
        <a:xfrm>
          <a:off x="3987800" y="9560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87"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88" name="フローチャート: 判断 187"/>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77470</xdr:rowOff>
    </xdr:from>
    <xdr:to>
      <xdr:col>19</xdr:col>
      <xdr:colOff>187325</xdr:colOff>
      <xdr:row>55</xdr:row>
      <xdr:rowOff>130810</xdr:rowOff>
    </xdr:to>
    <xdr:cxnSp macro="">
      <xdr:nvCxnSpPr>
        <xdr:cNvPr id="189" name="直線コネクタ 188"/>
        <xdr:cNvCxnSpPr/>
      </xdr:nvCxnSpPr>
      <xdr:spPr>
        <a:xfrm>
          <a:off x="3098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0" name="フローチャート: 判断 189"/>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1" name="テキスト ボックス 190"/>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62230</xdr:rowOff>
    </xdr:from>
    <xdr:to>
      <xdr:col>15</xdr:col>
      <xdr:colOff>98425</xdr:colOff>
      <xdr:row>55</xdr:row>
      <xdr:rowOff>77470</xdr:rowOff>
    </xdr:to>
    <xdr:cxnSp macro="">
      <xdr:nvCxnSpPr>
        <xdr:cNvPr id="192" name="直線コネクタ 191"/>
        <xdr:cNvCxnSpPr/>
      </xdr:nvCxnSpPr>
      <xdr:spPr>
        <a:xfrm>
          <a:off x="2209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62230</xdr:rowOff>
    </xdr:to>
    <xdr:cxnSp macro="">
      <xdr:nvCxnSpPr>
        <xdr:cNvPr id="195" name="直線コネクタ 194"/>
        <xdr:cNvCxnSpPr/>
      </xdr:nvCxnSpPr>
      <xdr:spPr>
        <a:xfrm>
          <a:off x="1320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198" name="フローチャート: 判断 197"/>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199" name="テキスト ボックス 198"/>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5" name="楕円 204"/>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39387</xdr:rowOff>
    </xdr:from>
    <xdr:ext cx="762000" cy="259045"/>
    <xdr:sp macro="" textlink="">
      <xdr:nvSpPr>
        <xdr:cNvPr id="206" name="扶助費該当値テキスト"/>
        <xdr:cNvSpPr txBox="1"/>
      </xdr:nvSpPr>
      <xdr:spPr>
        <a:xfrm>
          <a:off x="4914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80010</xdr:rowOff>
    </xdr:from>
    <xdr:to>
      <xdr:col>20</xdr:col>
      <xdr:colOff>38100</xdr:colOff>
      <xdr:row>56</xdr:row>
      <xdr:rowOff>10160</xdr:rowOff>
    </xdr:to>
    <xdr:sp macro="" textlink="">
      <xdr:nvSpPr>
        <xdr:cNvPr id="207" name="楕円 206"/>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20337</xdr:rowOff>
    </xdr:from>
    <xdr:ext cx="736600" cy="259045"/>
    <xdr:sp macro="" textlink="">
      <xdr:nvSpPr>
        <xdr:cNvPr id="208" name="テキスト ボックス 207"/>
        <xdr:cNvSpPr txBox="1"/>
      </xdr:nvSpPr>
      <xdr:spPr>
        <a:xfrm>
          <a:off x="3606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09" name="楕円 208"/>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0" name="テキスト ボックス 209"/>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xdr:rowOff>
    </xdr:from>
    <xdr:to>
      <xdr:col>11</xdr:col>
      <xdr:colOff>60325</xdr:colOff>
      <xdr:row>55</xdr:row>
      <xdr:rowOff>113030</xdr:rowOff>
    </xdr:to>
    <xdr:sp macro="" textlink="">
      <xdr:nvSpPr>
        <xdr:cNvPr id="211" name="楕円 210"/>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123207</xdr:rowOff>
    </xdr:from>
    <xdr:ext cx="762000" cy="259045"/>
    <xdr:sp macro="" textlink="">
      <xdr:nvSpPr>
        <xdr:cNvPr id="212" name="テキスト ボックス 211"/>
        <xdr:cNvSpPr txBox="1"/>
      </xdr:nvSpPr>
      <xdr:spPr>
        <a:xfrm>
          <a:off x="1828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ヶ年の推移では、冬期間の除排雪に係る道路の維持補修費の発生状況により、指標に増減があるものの横ばいで推移し、類似団体平均とほぼ同様の数値となっている。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今後においても、維持補修費の推移に注視しながら、各特別会計に対する繰出金の適正化について意識的に取り組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、財政負担の抑制に努め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2" name="直線コネクタ 241"/>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165100</xdr:rowOff>
    </xdr:to>
    <xdr:cxnSp macro="">
      <xdr:nvCxnSpPr>
        <xdr:cNvPr id="247" name="直線コネクタ 246"/>
        <xdr:cNvCxnSpPr/>
      </xdr:nvCxnSpPr>
      <xdr:spPr>
        <a:xfrm flipV="1">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56</xdr:row>
      <xdr:rowOff>165100</xdr:rowOff>
    </xdr:to>
    <xdr:cxnSp macro="">
      <xdr:nvCxnSpPr>
        <xdr:cNvPr id="250" name="直線コネクタ 249"/>
        <xdr:cNvCxnSpPr/>
      </xdr:nvCxnSpPr>
      <xdr:spPr>
        <a:xfrm>
          <a:off x="14782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165100</xdr:rowOff>
    </xdr:to>
    <xdr:cxnSp macro="">
      <xdr:nvCxnSpPr>
        <xdr:cNvPr id="253" name="直線コネクタ 252"/>
        <xdr:cNvCxnSpPr/>
      </xdr:nvCxnSpPr>
      <xdr:spPr>
        <a:xfrm>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4" name="フローチャート: 判断 253"/>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5" name="テキスト ボックス 25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119380</xdr:rowOff>
    </xdr:to>
    <xdr:cxnSp macro="">
      <xdr:nvCxnSpPr>
        <xdr:cNvPr id="256" name="直線コネクタ 255"/>
        <xdr:cNvCxnSpPr/>
      </xdr:nvCxnSpPr>
      <xdr:spPr>
        <a:xfrm flipV="1">
          <a:off x="13004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8" name="テキスト ボックス 257"/>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0" name="テキスト ボックス 259"/>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6" name="楕円 265"/>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7"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1" name="テキスト ボックス 27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2" name="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3" name="テキスト ボックス 272"/>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4" name="楕円 273"/>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5" name="テキスト ボックス 274"/>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51562</xdr:rowOff>
    </xdr:to>
    <xdr:cxnSp macro="">
      <xdr:nvCxnSpPr>
        <xdr:cNvPr id="300" name="直線コネクタ 299"/>
        <xdr:cNvCxnSpPr/>
      </xdr:nvCxnSpPr>
      <xdr:spPr>
        <a:xfrm flipV="1">
          <a:off x="16510000" y="5869432"/>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23639</xdr:rowOff>
    </xdr:from>
    <xdr:ext cx="762000" cy="259045"/>
    <xdr:sp macro="" textlink="">
      <xdr:nvSpPr>
        <xdr:cNvPr id="301" name="補助費等最小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51562</xdr:rowOff>
    </xdr:from>
    <xdr:to>
      <xdr:col>82</xdr:col>
      <xdr:colOff>196850</xdr:colOff>
      <xdr:row>39</xdr:row>
      <xdr:rowOff>51562</xdr:rowOff>
    </xdr:to>
    <xdr:cxnSp macro="">
      <xdr:nvCxnSpPr>
        <xdr:cNvPr id="302" name="直線コネクタ 301"/>
        <xdr:cNvCxnSpPr/>
      </xdr:nvCxnSpPr>
      <xdr:spPr>
        <a:xfrm>
          <a:off x="16421100" y="673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51562</xdr:rowOff>
    </xdr:to>
    <xdr:cxnSp macro="">
      <xdr:nvCxnSpPr>
        <xdr:cNvPr id="305" name="直線コネクタ 304"/>
        <xdr:cNvCxnSpPr/>
      </xdr:nvCxnSpPr>
      <xdr:spPr>
        <a:xfrm>
          <a:off x="15671800" y="67335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6"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7" name="フローチャート: 判断 306"/>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101854</xdr:rowOff>
    </xdr:to>
    <xdr:cxnSp macro="">
      <xdr:nvCxnSpPr>
        <xdr:cNvPr id="308" name="直線コネクタ 307"/>
        <xdr:cNvCxnSpPr/>
      </xdr:nvCxnSpPr>
      <xdr:spPr>
        <a:xfrm flipV="1">
          <a:off x="14782800" y="67335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9" name="フローチャート: 判断 308"/>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0" name="テキスト ボックス 309"/>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101854</xdr:rowOff>
    </xdr:to>
    <xdr:cxnSp macro="">
      <xdr:nvCxnSpPr>
        <xdr:cNvPr id="311" name="直線コネクタ 310"/>
        <xdr:cNvCxnSpPr/>
      </xdr:nvCxnSpPr>
      <xdr:spPr>
        <a:xfrm>
          <a:off x="13893800" y="6779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44196</xdr:rowOff>
    </xdr:from>
    <xdr:to>
      <xdr:col>74</xdr:col>
      <xdr:colOff>31750</xdr:colOff>
      <xdr:row>36</xdr:row>
      <xdr:rowOff>145796</xdr:rowOff>
    </xdr:to>
    <xdr:sp macro="" textlink="">
      <xdr:nvSpPr>
        <xdr:cNvPr id="312" name="フローチャート: 判断 311"/>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13" name="テキスト ボックス 31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92710</xdr:rowOff>
    </xdr:to>
    <xdr:cxnSp macro="">
      <xdr:nvCxnSpPr>
        <xdr:cNvPr id="314" name="直線コネクタ 313"/>
        <xdr:cNvCxnSpPr/>
      </xdr:nvCxnSpPr>
      <xdr:spPr>
        <a:xfrm>
          <a:off x="13004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5" name="フローチャート: 判断 314"/>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16" name="テキスト ボックス 315"/>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4" name="楕円 323"/>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80789</xdr:rowOff>
    </xdr:from>
    <xdr:ext cx="762000" cy="259045"/>
    <xdr:sp macro="" textlink="">
      <xdr:nvSpPr>
        <xdr:cNvPr id="325" name="補助費等該当値テキスト"/>
        <xdr:cNvSpPr txBox="1"/>
      </xdr:nvSpPr>
      <xdr:spPr>
        <a:xfrm>
          <a:off x="16598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6" name="楕円 325"/>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7" name="テキスト ボックス 326"/>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28" name="楕円 327"/>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29" name="テキスト ボックス 328"/>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0" name="楕円 329"/>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1" name="テキスト ボックス 330"/>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2" name="楕円 331"/>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3" name="テキスト ボックス 332"/>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年度から発行が認められた臨時財政対策債や合併団体に活用が認められ平成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年度から発行している合併特例債に対する元金償還の負担が大きく影響している。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は前年度比較で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普通建設事業の厳選、補助金の活用等により新規発行債の抑制を行い、指標の改善に努め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1" name="直線コネクタ 360"/>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2"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3" name="直線コネクタ 362"/>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64"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65" name="直線コネクタ 364"/>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39370</xdr:rowOff>
    </xdr:to>
    <xdr:cxnSp macro="">
      <xdr:nvCxnSpPr>
        <xdr:cNvPr id="366" name="直線コネクタ 365"/>
        <xdr:cNvCxnSpPr/>
      </xdr:nvCxnSpPr>
      <xdr:spPr>
        <a:xfrm>
          <a:off x="3987800" y="1354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67"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68" name="フローチャート: 判断 367"/>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100330</xdr:rowOff>
    </xdr:to>
    <xdr:cxnSp macro="">
      <xdr:nvCxnSpPr>
        <xdr:cNvPr id="369" name="直線コネクタ 368"/>
        <xdr:cNvCxnSpPr/>
      </xdr:nvCxnSpPr>
      <xdr:spPr>
        <a:xfrm flipV="1">
          <a:off x="3098800" y="1354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0" name="フローチャート: 判断 36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1" name="テキスト ボックス 37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100330</xdr:rowOff>
    </xdr:to>
    <xdr:cxnSp macro="">
      <xdr:nvCxnSpPr>
        <xdr:cNvPr id="372" name="直線コネクタ 371"/>
        <xdr:cNvCxnSpPr/>
      </xdr:nvCxnSpPr>
      <xdr:spPr>
        <a:xfrm>
          <a:off x="2209800" y="1358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73" name="フローチャート: 判断 372"/>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74" name="テキスト ボックス 373"/>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80</xdr:row>
      <xdr:rowOff>12700</xdr:rowOff>
    </xdr:to>
    <xdr:cxnSp macro="">
      <xdr:nvCxnSpPr>
        <xdr:cNvPr id="375" name="直線コネクタ 374"/>
        <xdr:cNvCxnSpPr/>
      </xdr:nvCxnSpPr>
      <xdr:spPr>
        <a:xfrm flipV="1">
          <a:off x="1320800" y="13583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6" name="フローチャート: 判断 375"/>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77" name="テキスト ボックス 376"/>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78" name="フローチャート: 判断 377"/>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79" name="テキスト ボックス 378"/>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85" name="楕円 384"/>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86"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7" name="楕円 386"/>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8" name="テキスト ボックス 387"/>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89" name="楕円 388"/>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0" name="テキスト ボックス 389"/>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1" name="楕円 390"/>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2" name="テキスト ボックス 391"/>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3" name="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4" name="テキスト ボックス 393"/>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ポイント悪化している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。働き方改革と連動した行革努力により時間外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勤務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手当の縮減に努めるとともに、事務事業の見直しや公共施設等総合管理計画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、個別施設計画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に基づき庁舎・各種施設に係る経費の最適化を図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また、一部事務組合負担金や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各特別会計繰出金、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除排雪経費等の推移についても十分留意し、各種補助金等の活用を図ることで指標の改善に努め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0" name="直線コネクタ 419"/>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1"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2" name="直線コネクタ 421"/>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49276</xdr:rowOff>
    </xdr:to>
    <xdr:cxnSp macro="">
      <xdr:nvCxnSpPr>
        <xdr:cNvPr id="425" name="直線コネクタ 424"/>
        <xdr:cNvCxnSpPr/>
      </xdr:nvCxnSpPr>
      <xdr:spPr>
        <a:xfrm>
          <a:off x="15671800" y="133720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26"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27" name="フローチャート: 判断 426"/>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77</xdr:row>
      <xdr:rowOff>170435</xdr:rowOff>
    </xdr:to>
    <xdr:cxnSp macro="">
      <xdr:nvCxnSpPr>
        <xdr:cNvPr id="428" name="直線コネクタ 427"/>
        <xdr:cNvCxnSpPr/>
      </xdr:nvCxnSpPr>
      <xdr:spPr>
        <a:xfrm>
          <a:off x="14782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29" name="フローチャート: 判断 428"/>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0" name="テキスト ボックス 429"/>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170435</xdr:rowOff>
    </xdr:to>
    <xdr:cxnSp macro="">
      <xdr:nvCxnSpPr>
        <xdr:cNvPr id="431" name="直線コネクタ 430"/>
        <xdr:cNvCxnSpPr/>
      </xdr:nvCxnSpPr>
      <xdr:spPr>
        <a:xfrm>
          <a:off x="13893800" y="132806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2" name="フローチャート: 判断 431"/>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33" name="テキスト ボックス 432"/>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97282</xdr:rowOff>
    </xdr:to>
    <xdr:cxnSp macro="">
      <xdr:nvCxnSpPr>
        <xdr:cNvPr id="434" name="直線コネクタ 433"/>
        <xdr:cNvCxnSpPr/>
      </xdr:nvCxnSpPr>
      <xdr:spPr>
        <a:xfrm flipV="1">
          <a:off x="13004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35" name="フローチャート: 判断 434"/>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36" name="テキスト ボックス 435"/>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37" name="フローチャート: 判断 436"/>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38" name="テキスト ボックス 43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4" name="楕円 443"/>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15003</xdr:rowOff>
    </xdr:from>
    <xdr:ext cx="762000" cy="259045"/>
    <xdr:sp macro="" textlink="">
      <xdr:nvSpPr>
        <xdr:cNvPr id="445"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6" name="楕円 44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59962</xdr:rowOff>
    </xdr:from>
    <xdr:ext cx="736600" cy="259045"/>
    <xdr:sp macro="" textlink="">
      <xdr:nvSpPr>
        <xdr:cNvPr id="447" name="テキスト ボックス 446"/>
        <xdr:cNvSpPr txBox="1"/>
      </xdr:nvSpPr>
      <xdr:spPr>
        <a:xfrm>
          <a:off x="15290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8" name="楕円 447"/>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59962</xdr:rowOff>
    </xdr:from>
    <xdr:ext cx="762000" cy="259045"/>
    <xdr:sp macro="" textlink="">
      <xdr:nvSpPr>
        <xdr:cNvPr id="449" name="テキスト ボックス 448"/>
        <xdr:cNvSpPr txBox="1"/>
      </xdr:nvSpPr>
      <xdr:spPr>
        <a:xfrm>
          <a:off x="14401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0" name="楕円 449"/>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1" name="テキスト ボックス 450"/>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2" name="楕円 451"/>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53" name="テキスト ボックス 45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14967</xdr:rowOff>
    </xdr:from>
    <xdr:to>
      <xdr:col>29</xdr:col>
      <xdr:colOff>127000</xdr:colOff>
      <xdr:row>14</xdr:row>
      <xdr:rowOff>71755</xdr:rowOff>
    </xdr:to>
    <xdr:cxnSp macro="">
      <xdr:nvCxnSpPr>
        <xdr:cNvPr id="50" name="直線コネクタ 49"/>
        <xdr:cNvCxnSpPr/>
      </xdr:nvCxnSpPr>
      <xdr:spPr bwMode="auto">
        <a:xfrm flipV="1">
          <a:off x="5003800" y="2462892"/>
          <a:ext cx="647700" cy="5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71755</xdr:rowOff>
    </xdr:from>
    <xdr:to>
      <xdr:col>26</xdr:col>
      <xdr:colOff>50800</xdr:colOff>
      <xdr:row>14</xdr:row>
      <xdr:rowOff>87928</xdr:rowOff>
    </xdr:to>
    <xdr:cxnSp macro="">
      <xdr:nvCxnSpPr>
        <xdr:cNvPr id="53" name="直線コネクタ 52"/>
        <xdr:cNvCxnSpPr/>
      </xdr:nvCxnSpPr>
      <xdr:spPr bwMode="auto">
        <a:xfrm flipV="1">
          <a:off x="4305300" y="2519680"/>
          <a:ext cx="698500" cy="1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87928</xdr:rowOff>
    </xdr:from>
    <xdr:to>
      <xdr:col>22</xdr:col>
      <xdr:colOff>114300</xdr:colOff>
      <xdr:row>15</xdr:row>
      <xdr:rowOff>432</xdr:rowOff>
    </xdr:to>
    <xdr:cxnSp macro="">
      <xdr:nvCxnSpPr>
        <xdr:cNvPr id="56" name="直線コネクタ 55"/>
        <xdr:cNvCxnSpPr/>
      </xdr:nvCxnSpPr>
      <xdr:spPr bwMode="auto">
        <a:xfrm flipV="1">
          <a:off x="3606800" y="2535853"/>
          <a:ext cx="698500" cy="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137878</xdr:rowOff>
    </xdr:from>
    <xdr:to>
      <xdr:col>18</xdr:col>
      <xdr:colOff>177800</xdr:colOff>
      <xdr:row>15</xdr:row>
      <xdr:rowOff>432</xdr:rowOff>
    </xdr:to>
    <xdr:cxnSp macro="">
      <xdr:nvCxnSpPr>
        <xdr:cNvPr id="59" name="直線コネクタ 58"/>
        <xdr:cNvCxnSpPr/>
      </xdr:nvCxnSpPr>
      <xdr:spPr bwMode="auto">
        <a:xfrm>
          <a:off x="2908300" y="2585803"/>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135617</xdr:rowOff>
    </xdr:from>
    <xdr:to>
      <xdr:col>29</xdr:col>
      <xdr:colOff>177800</xdr:colOff>
      <xdr:row>14</xdr:row>
      <xdr:rowOff>65767</xdr:rowOff>
    </xdr:to>
    <xdr:sp macro="" textlink="">
      <xdr:nvSpPr>
        <xdr:cNvPr id="69" name="楕円 68"/>
        <xdr:cNvSpPr/>
      </xdr:nvSpPr>
      <xdr:spPr bwMode="auto">
        <a:xfrm>
          <a:off x="5600700" y="241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152144</xdr:rowOff>
    </xdr:from>
    <xdr:ext cx="762000" cy="259045"/>
    <xdr:sp macro="" textlink="">
      <xdr:nvSpPr>
        <xdr:cNvPr id="70" name="人口1人当たり決算額の推移該当値テキスト130"/>
        <xdr:cNvSpPr txBox="1"/>
      </xdr:nvSpPr>
      <xdr:spPr>
        <a:xfrm>
          <a:off x="5740400" y="22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20955</xdr:rowOff>
    </xdr:from>
    <xdr:to>
      <xdr:col>26</xdr:col>
      <xdr:colOff>101600</xdr:colOff>
      <xdr:row>14</xdr:row>
      <xdr:rowOff>122555</xdr:rowOff>
    </xdr:to>
    <xdr:sp macro="" textlink="">
      <xdr:nvSpPr>
        <xdr:cNvPr id="71" name="楕円 70"/>
        <xdr:cNvSpPr/>
      </xdr:nvSpPr>
      <xdr:spPr bwMode="auto">
        <a:xfrm>
          <a:off x="4953000" y="246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132732</xdr:rowOff>
    </xdr:from>
    <xdr:ext cx="736600" cy="259045"/>
    <xdr:sp macro="" textlink="">
      <xdr:nvSpPr>
        <xdr:cNvPr id="72" name="テキスト ボックス 71"/>
        <xdr:cNvSpPr txBox="1"/>
      </xdr:nvSpPr>
      <xdr:spPr>
        <a:xfrm>
          <a:off x="4622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37128</xdr:rowOff>
    </xdr:from>
    <xdr:to>
      <xdr:col>22</xdr:col>
      <xdr:colOff>165100</xdr:colOff>
      <xdr:row>14</xdr:row>
      <xdr:rowOff>138728</xdr:rowOff>
    </xdr:to>
    <xdr:sp macro="" textlink="">
      <xdr:nvSpPr>
        <xdr:cNvPr id="73" name="楕円 72"/>
        <xdr:cNvSpPr/>
      </xdr:nvSpPr>
      <xdr:spPr bwMode="auto">
        <a:xfrm>
          <a:off x="4254500" y="24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148905</xdr:rowOff>
    </xdr:from>
    <xdr:ext cx="762000" cy="259045"/>
    <xdr:sp macro="" textlink="">
      <xdr:nvSpPr>
        <xdr:cNvPr id="74" name="テキスト ボックス 73"/>
        <xdr:cNvSpPr txBox="1"/>
      </xdr:nvSpPr>
      <xdr:spPr>
        <a:xfrm>
          <a:off x="3924300" y="225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121082</xdr:rowOff>
    </xdr:from>
    <xdr:to>
      <xdr:col>19</xdr:col>
      <xdr:colOff>38100</xdr:colOff>
      <xdr:row>15</xdr:row>
      <xdr:rowOff>51232</xdr:rowOff>
    </xdr:to>
    <xdr:sp macro="" textlink="">
      <xdr:nvSpPr>
        <xdr:cNvPr id="75" name="楕円 74"/>
        <xdr:cNvSpPr/>
      </xdr:nvSpPr>
      <xdr:spPr bwMode="auto">
        <a:xfrm>
          <a:off x="35560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61409</xdr:rowOff>
    </xdr:from>
    <xdr:ext cx="762000" cy="259045"/>
    <xdr:sp macro="" textlink="">
      <xdr:nvSpPr>
        <xdr:cNvPr id="76" name="テキスト ボックス 75"/>
        <xdr:cNvSpPr txBox="1"/>
      </xdr:nvSpPr>
      <xdr:spPr>
        <a:xfrm>
          <a:off x="3225800" y="233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87078</xdr:rowOff>
    </xdr:from>
    <xdr:to>
      <xdr:col>15</xdr:col>
      <xdr:colOff>101600</xdr:colOff>
      <xdr:row>15</xdr:row>
      <xdr:rowOff>17228</xdr:rowOff>
    </xdr:to>
    <xdr:sp macro="" textlink="">
      <xdr:nvSpPr>
        <xdr:cNvPr id="77" name="楕円 76"/>
        <xdr:cNvSpPr/>
      </xdr:nvSpPr>
      <xdr:spPr bwMode="auto">
        <a:xfrm>
          <a:off x="28575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27405</xdr:rowOff>
    </xdr:from>
    <xdr:ext cx="762000" cy="259045"/>
    <xdr:sp macro="" textlink="">
      <xdr:nvSpPr>
        <xdr:cNvPr id="78" name="テキスト ボックス 77"/>
        <xdr:cNvSpPr txBox="1"/>
      </xdr:nvSpPr>
      <xdr:spPr>
        <a:xfrm>
          <a:off x="2527300" y="23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279133</xdr:rowOff>
    </xdr:from>
    <xdr:to>
      <xdr:col>29</xdr:col>
      <xdr:colOff>127000</xdr:colOff>
      <xdr:row>38</xdr:row>
      <xdr:rowOff>73793</xdr:rowOff>
    </xdr:to>
    <xdr:cxnSp macro="">
      <xdr:nvCxnSpPr>
        <xdr:cNvPr id="110" name="直線コネクタ 109"/>
        <xdr:cNvCxnSpPr/>
      </xdr:nvCxnSpPr>
      <xdr:spPr bwMode="auto">
        <a:xfrm flipV="1">
          <a:off x="5651500" y="6203683"/>
          <a:ext cx="0" cy="13377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45870</xdr:rowOff>
    </xdr:from>
    <xdr:ext cx="762000" cy="259045"/>
    <xdr:sp macro="" textlink="">
      <xdr:nvSpPr>
        <xdr:cNvPr id="111" name="人口1人当たり決算額の推移最小値テキスト445"/>
        <xdr:cNvSpPr txBox="1"/>
      </xdr:nvSpPr>
      <xdr:spPr>
        <a:xfrm>
          <a:off x="5740400" y="751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73793</xdr:rowOff>
    </xdr:from>
    <xdr:to>
      <xdr:col>30</xdr:col>
      <xdr:colOff>25400</xdr:colOff>
      <xdr:row>38</xdr:row>
      <xdr:rowOff>73793</xdr:rowOff>
    </xdr:to>
    <xdr:cxnSp macro="">
      <xdr:nvCxnSpPr>
        <xdr:cNvPr id="112" name="直線コネクタ 111"/>
        <xdr:cNvCxnSpPr/>
      </xdr:nvCxnSpPr>
      <xdr:spPr bwMode="auto">
        <a:xfrm>
          <a:off x="5562600" y="7541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22610</xdr:rowOff>
    </xdr:from>
    <xdr:ext cx="762000" cy="259045"/>
    <xdr:sp macro="" textlink="">
      <xdr:nvSpPr>
        <xdr:cNvPr id="113" name="人口1人当たり決算額の推移最大値テキスト445"/>
        <xdr:cNvSpPr txBox="1"/>
      </xdr:nvSpPr>
      <xdr:spPr>
        <a:xfrm>
          <a:off x="5740400" y="59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279133</xdr:rowOff>
    </xdr:from>
    <xdr:to>
      <xdr:col>30</xdr:col>
      <xdr:colOff>25400</xdr:colOff>
      <xdr:row>33</xdr:row>
      <xdr:rowOff>279133</xdr:rowOff>
    </xdr:to>
    <xdr:cxnSp macro="">
      <xdr:nvCxnSpPr>
        <xdr:cNvPr id="114" name="直線コネクタ 113"/>
        <xdr:cNvCxnSpPr/>
      </xdr:nvCxnSpPr>
      <xdr:spPr bwMode="auto">
        <a:xfrm>
          <a:off x="5562600" y="6203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279133</xdr:rowOff>
    </xdr:from>
    <xdr:to>
      <xdr:col>29</xdr:col>
      <xdr:colOff>127000</xdr:colOff>
      <xdr:row>34</xdr:row>
      <xdr:rowOff>34903</xdr:rowOff>
    </xdr:to>
    <xdr:cxnSp macro="">
      <xdr:nvCxnSpPr>
        <xdr:cNvPr id="115" name="直線コネクタ 114"/>
        <xdr:cNvCxnSpPr/>
      </xdr:nvCxnSpPr>
      <xdr:spPr bwMode="auto">
        <a:xfrm flipV="1">
          <a:off x="5003800" y="6203683"/>
          <a:ext cx="647700" cy="9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6043</xdr:rowOff>
    </xdr:from>
    <xdr:ext cx="762000" cy="259045"/>
    <xdr:sp macro="" textlink="">
      <xdr:nvSpPr>
        <xdr:cNvPr id="116" name="人口1人当たり決算額の推移平均値テキスト445"/>
        <xdr:cNvSpPr txBox="1"/>
      </xdr:nvSpPr>
      <xdr:spPr>
        <a:xfrm>
          <a:off x="5740400" y="69592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33966</xdr:rowOff>
    </xdr:from>
    <xdr:to>
      <xdr:col>29</xdr:col>
      <xdr:colOff>177800</xdr:colOff>
      <xdr:row>36</xdr:row>
      <xdr:rowOff>135566</xdr:rowOff>
    </xdr:to>
    <xdr:sp macro="" textlink="">
      <xdr:nvSpPr>
        <xdr:cNvPr id="117" name="フローチャート: 判断 116"/>
        <xdr:cNvSpPr/>
      </xdr:nvSpPr>
      <xdr:spPr bwMode="auto">
        <a:xfrm>
          <a:off x="5600700" y="6987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262874</xdr:rowOff>
    </xdr:from>
    <xdr:to>
      <xdr:col>26</xdr:col>
      <xdr:colOff>50800</xdr:colOff>
      <xdr:row>34</xdr:row>
      <xdr:rowOff>34903</xdr:rowOff>
    </xdr:to>
    <xdr:cxnSp macro="">
      <xdr:nvCxnSpPr>
        <xdr:cNvPr id="118" name="直線コネクタ 117"/>
        <xdr:cNvCxnSpPr/>
      </xdr:nvCxnSpPr>
      <xdr:spPr bwMode="auto">
        <a:xfrm>
          <a:off x="4305300" y="6187424"/>
          <a:ext cx="698500" cy="11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38138</xdr:rowOff>
    </xdr:from>
    <xdr:to>
      <xdr:col>26</xdr:col>
      <xdr:colOff>101600</xdr:colOff>
      <xdr:row>36</xdr:row>
      <xdr:rowOff>139738</xdr:rowOff>
    </xdr:to>
    <xdr:sp macro="" textlink="">
      <xdr:nvSpPr>
        <xdr:cNvPr id="119" name="フローチャート: 判断 118"/>
        <xdr:cNvSpPr/>
      </xdr:nvSpPr>
      <xdr:spPr bwMode="auto">
        <a:xfrm>
          <a:off x="4953000" y="6991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124515</xdr:rowOff>
    </xdr:from>
    <xdr:ext cx="736600" cy="259045"/>
    <xdr:sp macro="" textlink="">
      <xdr:nvSpPr>
        <xdr:cNvPr id="120" name="テキスト ボックス 119"/>
        <xdr:cNvSpPr txBox="1"/>
      </xdr:nvSpPr>
      <xdr:spPr>
        <a:xfrm>
          <a:off x="4622800" y="707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188608</xdr:rowOff>
    </xdr:from>
    <xdr:to>
      <xdr:col>22</xdr:col>
      <xdr:colOff>114300</xdr:colOff>
      <xdr:row>33</xdr:row>
      <xdr:rowOff>262874</xdr:rowOff>
    </xdr:to>
    <xdr:cxnSp macro="">
      <xdr:nvCxnSpPr>
        <xdr:cNvPr id="121" name="直線コネクタ 120"/>
        <xdr:cNvCxnSpPr/>
      </xdr:nvCxnSpPr>
      <xdr:spPr bwMode="auto">
        <a:xfrm>
          <a:off x="3606800" y="6113158"/>
          <a:ext cx="698500" cy="7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21736</xdr:rowOff>
    </xdr:from>
    <xdr:to>
      <xdr:col>22</xdr:col>
      <xdr:colOff>165100</xdr:colOff>
      <xdr:row>36</xdr:row>
      <xdr:rowOff>123336</xdr:rowOff>
    </xdr:to>
    <xdr:sp macro="" textlink="">
      <xdr:nvSpPr>
        <xdr:cNvPr id="122" name="フローチャート: 判断 121"/>
        <xdr:cNvSpPr/>
      </xdr:nvSpPr>
      <xdr:spPr bwMode="auto">
        <a:xfrm>
          <a:off x="4254500" y="6974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108113</xdr:rowOff>
    </xdr:from>
    <xdr:ext cx="762000" cy="259045"/>
    <xdr:sp macro="" textlink="">
      <xdr:nvSpPr>
        <xdr:cNvPr id="123" name="テキスト ボックス 122"/>
        <xdr:cNvSpPr txBox="1"/>
      </xdr:nvSpPr>
      <xdr:spPr>
        <a:xfrm>
          <a:off x="3924300" y="70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188608</xdr:rowOff>
    </xdr:from>
    <xdr:to>
      <xdr:col>18</xdr:col>
      <xdr:colOff>177800</xdr:colOff>
      <xdr:row>33</xdr:row>
      <xdr:rowOff>273590</xdr:rowOff>
    </xdr:to>
    <xdr:cxnSp macro="">
      <xdr:nvCxnSpPr>
        <xdr:cNvPr id="124" name="直線コネクタ 123"/>
        <xdr:cNvCxnSpPr/>
      </xdr:nvCxnSpPr>
      <xdr:spPr bwMode="auto">
        <a:xfrm flipV="1">
          <a:off x="2908300" y="6113158"/>
          <a:ext cx="698500" cy="8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4076</xdr:rowOff>
    </xdr:from>
    <xdr:to>
      <xdr:col>19</xdr:col>
      <xdr:colOff>38100</xdr:colOff>
      <xdr:row>36</xdr:row>
      <xdr:rowOff>105676</xdr:rowOff>
    </xdr:to>
    <xdr:sp macro="" textlink="">
      <xdr:nvSpPr>
        <xdr:cNvPr id="125" name="フローチャート: 判断 124"/>
        <xdr:cNvSpPr/>
      </xdr:nvSpPr>
      <xdr:spPr bwMode="auto">
        <a:xfrm>
          <a:off x="3556000" y="695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90453</xdr:rowOff>
    </xdr:from>
    <xdr:ext cx="762000" cy="259045"/>
    <xdr:sp macro="" textlink="">
      <xdr:nvSpPr>
        <xdr:cNvPr id="126" name="テキスト ボックス 125"/>
        <xdr:cNvSpPr txBox="1"/>
      </xdr:nvSpPr>
      <xdr:spPr>
        <a:xfrm>
          <a:off x="3225800" y="704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15421</xdr:rowOff>
    </xdr:from>
    <xdr:to>
      <xdr:col>15</xdr:col>
      <xdr:colOff>101600</xdr:colOff>
      <xdr:row>36</xdr:row>
      <xdr:rowOff>117021</xdr:rowOff>
    </xdr:to>
    <xdr:sp macro="" textlink="">
      <xdr:nvSpPr>
        <xdr:cNvPr id="127" name="フローチャート: 判断 126"/>
        <xdr:cNvSpPr/>
      </xdr:nvSpPr>
      <xdr:spPr bwMode="auto">
        <a:xfrm>
          <a:off x="28575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101798</xdr:rowOff>
    </xdr:from>
    <xdr:ext cx="762000" cy="259045"/>
    <xdr:sp macro="" textlink="">
      <xdr:nvSpPr>
        <xdr:cNvPr id="128" name="テキスト ボックス 127"/>
        <xdr:cNvSpPr txBox="1"/>
      </xdr:nvSpPr>
      <xdr:spPr>
        <a:xfrm>
          <a:off x="2527300" y="7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228333</xdr:rowOff>
    </xdr:from>
    <xdr:to>
      <xdr:col>29</xdr:col>
      <xdr:colOff>177800</xdr:colOff>
      <xdr:row>33</xdr:row>
      <xdr:rowOff>329933</xdr:rowOff>
    </xdr:to>
    <xdr:sp macro="" textlink="">
      <xdr:nvSpPr>
        <xdr:cNvPr id="134" name="楕円 133"/>
        <xdr:cNvSpPr/>
      </xdr:nvSpPr>
      <xdr:spPr bwMode="auto">
        <a:xfrm>
          <a:off x="5600700" y="615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175010</xdr:rowOff>
    </xdr:from>
    <xdr:ext cx="762000" cy="259045"/>
    <xdr:sp macro="" textlink="">
      <xdr:nvSpPr>
        <xdr:cNvPr id="135" name="人口1人当たり決算額の推移該当値テキスト445"/>
        <xdr:cNvSpPr txBox="1"/>
      </xdr:nvSpPr>
      <xdr:spPr>
        <a:xfrm>
          <a:off x="5740400" y="609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327003</xdr:rowOff>
    </xdr:from>
    <xdr:to>
      <xdr:col>26</xdr:col>
      <xdr:colOff>101600</xdr:colOff>
      <xdr:row>34</xdr:row>
      <xdr:rowOff>85703</xdr:rowOff>
    </xdr:to>
    <xdr:sp macro="" textlink="">
      <xdr:nvSpPr>
        <xdr:cNvPr id="136" name="楕円 135"/>
        <xdr:cNvSpPr/>
      </xdr:nvSpPr>
      <xdr:spPr bwMode="auto">
        <a:xfrm>
          <a:off x="4953000" y="625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95880</xdr:rowOff>
    </xdr:from>
    <xdr:ext cx="736600" cy="259045"/>
    <xdr:sp macro="" textlink="">
      <xdr:nvSpPr>
        <xdr:cNvPr id="137" name="テキスト ボックス 136"/>
        <xdr:cNvSpPr txBox="1"/>
      </xdr:nvSpPr>
      <xdr:spPr>
        <a:xfrm>
          <a:off x="4622800" y="602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212074</xdr:rowOff>
    </xdr:from>
    <xdr:to>
      <xdr:col>22</xdr:col>
      <xdr:colOff>165100</xdr:colOff>
      <xdr:row>33</xdr:row>
      <xdr:rowOff>313674</xdr:rowOff>
    </xdr:to>
    <xdr:sp macro="" textlink="">
      <xdr:nvSpPr>
        <xdr:cNvPr id="138" name="楕円 137"/>
        <xdr:cNvSpPr/>
      </xdr:nvSpPr>
      <xdr:spPr bwMode="auto">
        <a:xfrm>
          <a:off x="4254500" y="613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152401</xdr:rowOff>
    </xdr:from>
    <xdr:ext cx="762000" cy="259045"/>
    <xdr:sp macro="" textlink="">
      <xdr:nvSpPr>
        <xdr:cNvPr id="139" name="テキスト ボックス 138"/>
        <xdr:cNvSpPr txBox="1"/>
      </xdr:nvSpPr>
      <xdr:spPr>
        <a:xfrm>
          <a:off x="3924300" y="59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137808</xdr:rowOff>
    </xdr:from>
    <xdr:to>
      <xdr:col>19</xdr:col>
      <xdr:colOff>38100</xdr:colOff>
      <xdr:row>33</xdr:row>
      <xdr:rowOff>239408</xdr:rowOff>
    </xdr:to>
    <xdr:sp macro="" textlink="">
      <xdr:nvSpPr>
        <xdr:cNvPr id="140" name="楕円 139"/>
        <xdr:cNvSpPr/>
      </xdr:nvSpPr>
      <xdr:spPr bwMode="auto">
        <a:xfrm>
          <a:off x="35560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78135</xdr:rowOff>
    </xdr:from>
    <xdr:ext cx="762000" cy="259045"/>
    <xdr:sp macro="" textlink="">
      <xdr:nvSpPr>
        <xdr:cNvPr id="141" name="テキスト ボックス 140"/>
        <xdr:cNvSpPr txBox="1"/>
      </xdr:nvSpPr>
      <xdr:spPr>
        <a:xfrm>
          <a:off x="3225800" y="58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222790</xdr:rowOff>
    </xdr:from>
    <xdr:to>
      <xdr:col>15</xdr:col>
      <xdr:colOff>101600</xdr:colOff>
      <xdr:row>33</xdr:row>
      <xdr:rowOff>324390</xdr:rowOff>
    </xdr:to>
    <xdr:sp macro="" textlink="">
      <xdr:nvSpPr>
        <xdr:cNvPr id="142" name="楕円 141"/>
        <xdr:cNvSpPr/>
      </xdr:nvSpPr>
      <xdr:spPr bwMode="auto">
        <a:xfrm>
          <a:off x="2857500" y="61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163117</xdr:rowOff>
    </xdr:from>
    <xdr:ext cx="762000" cy="259045"/>
    <xdr:sp macro="" textlink="">
      <xdr:nvSpPr>
        <xdr:cNvPr id="143" name="テキスト ボックス 142"/>
        <xdr:cNvSpPr txBox="1"/>
      </xdr:nvSpPr>
      <xdr:spPr>
        <a:xfrm>
          <a:off x="2527300" y="59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56,790
56,632
864.12
37,767,085
37,514,329
181,353
16,871,737
37,115,941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41402</xdr:rowOff>
    </xdr:from>
    <xdr:to>
      <xdr:col>24</xdr:col>
      <xdr:colOff>63500</xdr:colOff>
      <xdr:row>36</xdr:row>
      <xdr:rowOff>75711</xdr:rowOff>
    </xdr:to>
    <xdr:cxnSp macro="">
      <xdr:nvCxnSpPr>
        <xdr:cNvPr id="61" name="直線コネクタ 60"/>
        <xdr:cNvCxnSpPr/>
      </xdr:nvCxnSpPr>
      <xdr:spPr>
        <a:xfrm flipV="1">
          <a:off x="3797300" y="6213602"/>
          <a:ext cx="8382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67424</xdr:rowOff>
    </xdr:from>
    <xdr:to>
      <xdr:col>19</xdr:col>
      <xdr:colOff>177800</xdr:colOff>
      <xdr:row>36</xdr:row>
      <xdr:rowOff>75711</xdr:rowOff>
    </xdr:to>
    <xdr:cxnSp macro="">
      <xdr:nvCxnSpPr>
        <xdr:cNvPr id="64" name="直線コネクタ 63"/>
        <xdr:cNvCxnSpPr/>
      </xdr:nvCxnSpPr>
      <xdr:spPr>
        <a:xfrm>
          <a:off x="2908300" y="6239624"/>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67424</xdr:rowOff>
    </xdr:from>
    <xdr:to>
      <xdr:col>15</xdr:col>
      <xdr:colOff>50800</xdr:colOff>
      <xdr:row>36</xdr:row>
      <xdr:rowOff>126136</xdr:rowOff>
    </xdr:to>
    <xdr:cxnSp macro="">
      <xdr:nvCxnSpPr>
        <xdr:cNvPr id="67" name="直線コネクタ 66"/>
        <xdr:cNvCxnSpPr/>
      </xdr:nvCxnSpPr>
      <xdr:spPr>
        <a:xfrm flipV="1">
          <a:off x="2019300" y="6239624"/>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84169</xdr:rowOff>
    </xdr:from>
    <xdr:to>
      <xdr:col>10</xdr:col>
      <xdr:colOff>114300</xdr:colOff>
      <xdr:row>36</xdr:row>
      <xdr:rowOff>126136</xdr:rowOff>
    </xdr:to>
    <xdr:cxnSp macro="">
      <xdr:nvCxnSpPr>
        <xdr:cNvPr id="70" name="直線コネクタ 69"/>
        <xdr:cNvCxnSpPr/>
      </xdr:nvCxnSpPr>
      <xdr:spPr>
        <a:xfrm>
          <a:off x="1130300" y="6256369"/>
          <a:ext cx="889000" cy="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162052</xdr:rowOff>
    </xdr:from>
    <xdr:to>
      <xdr:col>24</xdr:col>
      <xdr:colOff>114300</xdr:colOff>
      <xdr:row>36</xdr:row>
      <xdr:rowOff>92202</xdr:rowOff>
    </xdr:to>
    <xdr:sp macro="" textlink="">
      <xdr:nvSpPr>
        <xdr:cNvPr id="80" name="楕円 79"/>
        <xdr:cNvSpPr/>
      </xdr:nvSpPr>
      <xdr:spPr>
        <a:xfrm>
          <a:off x="4584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13479</xdr:rowOff>
    </xdr:from>
    <xdr:ext cx="534377" cy="259045"/>
    <xdr:sp macro="" textlink="">
      <xdr:nvSpPr>
        <xdr:cNvPr id="81" name="人件費該当値テキスト"/>
        <xdr:cNvSpPr txBox="1"/>
      </xdr:nvSpPr>
      <xdr:spPr>
        <a:xfrm>
          <a:off x="4686300" y="60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24911</xdr:rowOff>
    </xdr:from>
    <xdr:to>
      <xdr:col>20</xdr:col>
      <xdr:colOff>38100</xdr:colOff>
      <xdr:row>36</xdr:row>
      <xdr:rowOff>126511</xdr:rowOff>
    </xdr:to>
    <xdr:sp macro="" textlink="">
      <xdr:nvSpPr>
        <xdr:cNvPr id="82" name="楕円 81"/>
        <xdr:cNvSpPr/>
      </xdr:nvSpPr>
      <xdr:spPr>
        <a:xfrm>
          <a:off x="3746500" y="61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143038</xdr:rowOff>
    </xdr:from>
    <xdr:ext cx="534377" cy="259045"/>
    <xdr:sp macro="" textlink="">
      <xdr:nvSpPr>
        <xdr:cNvPr id="83" name="テキスト ボックス 82"/>
        <xdr:cNvSpPr txBox="1"/>
      </xdr:nvSpPr>
      <xdr:spPr>
        <a:xfrm>
          <a:off x="3530111" y="59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16624</xdr:rowOff>
    </xdr:from>
    <xdr:to>
      <xdr:col>15</xdr:col>
      <xdr:colOff>101600</xdr:colOff>
      <xdr:row>36</xdr:row>
      <xdr:rowOff>118224</xdr:rowOff>
    </xdr:to>
    <xdr:sp macro="" textlink="">
      <xdr:nvSpPr>
        <xdr:cNvPr id="84" name="楕円 83"/>
        <xdr:cNvSpPr/>
      </xdr:nvSpPr>
      <xdr:spPr>
        <a:xfrm>
          <a:off x="28575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134751</xdr:rowOff>
    </xdr:from>
    <xdr:ext cx="534377" cy="259045"/>
    <xdr:sp macro="" textlink="">
      <xdr:nvSpPr>
        <xdr:cNvPr id="85" name="テキスト ボックス 84"/>
        <xdr:cNvSpPr txBox="1"/>
      </xdr:nvSpPr>
      <xdr:spPr>
        <a:xfrm>
          <a:off x="2641111" y="5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75336</xdr:rowOff>
    </xdr:from>
    <xdr:to>
      <xdr:col>10</xdr:col>
      <xdr:colOff>165100</xdr:colOff>
      <xdr:row>37</xdr:row>
      <xdr:rowOff>5486</xdr:rowOff>
    </xdr:to>
    <xdr:sp macro="" textlink="">
      <xdr:nvSpPr>
        <xdr:cNvPr id="86" name="楕円 85"/>
        <xdr:cNvSpPr/>
      </xdr:nvSpPr>
      <xdr:spPr>
        <a:xfrm>
          <a:off x="1968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22013</xdr:rowOff>
    </xdr:from>
    <xdr:ext cx="534377" cy="259045"/>
    <xdr:sp macro="" textlink="">
      <xdr:nvSpPr>
        <xdr:cNvPr id="87" name="テキスト ボックス 86"/>
        <xdr:cNvSpPr txBox="1"/>
      </xdr:nvSpPr>
      <xdr:spPr>
        <a:xfrm>
          <a:off x="1752111" y="6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33369</xdr:rowOff>
    </xdr:from>
    <xdr:to>
      <xdr:col>6</xdr:col>
      <xdr:colOff>38100</xdr:colOff>
      <xdr:row>36</xdr:row>
      <xdr:rowOff>134969</xdr:rowOff>
    </xdr:to>
    <xdr:sp macro="" textlink="">
      <xdr:nvSpPr>
        <xdr:cNvPr id="88" name="楕円 87"/>
        <xdr:cNvSpPr/>
      </xdr:nvSpPr>
      <xdr:spPr>
        <a:xfrm>
          <a:off x="1079500" y="62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151496</xdr:rowOff>
    </xdr:from>
    <xdr:ext cx="534377" cy="259045"/>
    <xdr:sp macro="" textlink="">
      <xdr:nvSpPr>
        <xdr:cNvPr id="89" name="テキスト ボックス 88"/>
        <xdr:cNvSpPr txBox="1"/>
      </xdr:nvSpPr>
      <xdr:spPr>
        <a:xfrm>
          <a:off x="863111" y="59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34830</xdr:rowOff>
    </xdr:from>
    <xdr:to>
      <xdr:col>24</xdr:col>
      <xdr:colOff>63500</xdr:colOff>
      <xdr:row>55</xdr:row>
      <xdr:rowOff>125126</xdr:rowOff>
    </xdr:to>
    <xdr:cxnSp macro="">
      <xdr:nvCxnSpPr>
        <xdr:cNvPr id="123" name="直線コネクタ 122"/>
        <xdr:cNvCxnSpPr/>
      </xdr:nvCxnSpPr>
      <xdr:spPr>
        <a:xfrm flipV="1">
          <a:off x="3797300" y="9464580"/>
          <a:ext cx="838200" cy="9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124355</xdr:rowOff>
    </xdr:from>
    <xdr:to>
      <xdr:col>19</xdr:col>
      <xdr:colOff>177800</xdr:colOff>
      <xdr:row>55</xdr:row>
      <xdr:rowOff>125126</xdr:rowOff>
    </xdr:to>
    <xdr:cxnSp macro="">
      <xdr:nvCxnSpPr>
        <xdr:cNvPr id="126" name="直線コネクタ 125"/>
        <xdr:cNvCxnSpPr/>
      </xdr:nvCxnSpPr>
      <xdr:spPr>
        <a:xfrm>
          <a:off x="2908300" y="9554105"/>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90951</xdr:rowOff>
    </xdr:from>
    <xdr:to>
      <xdr:col>15</xdr:col>
      <xdr:colOff>50800</xdr:colOff>
      <xdr:row>55</xdr:row>
      <xdr:rowOff>124355</xdr:rowOff>
    </xdr:to>
    <xdr:cxnSp macro="">
      <xdr:nvCxnSpPr>
        <xdr:cNvPr id="129" name="直線コネクタ 128"/>
        <xdr:cNvCxnSpPr/>
      </xdr:nvCxnSpPr>
      <xdr:spPr>
        <a:xfrm>
          <a:off x="2019300" y="9520701"/>
          <a:ext cx="8890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90951</xdr:rowOff>
    </xdr:from>
    <xdr:to>
      <xdr:col>10</xdr:col>
      <xdr:colOff>114300</xdr:colOff>
      <xdr:row>55</xdr:row>
      <xdr:rowOff>134100</xdr:rowOff>
    </xdr:to>
    <xdr:cxnSp macro="">
      <xdr:nvCxnSpPr>
        <xdr:cNvPr id="132" name="直線コネクタ 131"/>
        <xdr:cNvCxnSpPr/>
      </xdr:nvCxnSpPr>
      <xdr:spPr>
        <a:xfrm flipV="1">
          <a:off x="1130300" y="9520701"/>
          <a:ext cx="8890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155480</xdr:rowOff>
    </xdr:from>
    <xdr:to>
      <xdr:col>24</xdr:col>
      <xdr:colOff>114300</xdr:colOff>
      <xdr:row>55</xdr:row>
      <xdr:rowOff>85630</xdr:rowOff>
    </xdr:to>
    <xdr:sp macro="" textlink="">
      <xdr:nvSpPr>
        <xdr:cNvPr id="142" name="楕円 141"/>
        <xdr:cNvSpPr/>
      </xdr:nvSpPr>
      <xdr:spPr>
        <a:xfrm>
          <a:off x="4584700" y="94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6907</xdr:rowOff>
    </xdr:from>
    <xdr:ext cx="534377" cy="259045"/>
    <xdr:sp macro="" textlink="">
      <xdr:nvSpPr>
        <xdr:cNvPr id="143" name="物件費該当値テキスト"/>
        <xdr:cNvSpPr txBox="1"/>
      </xdr:nvSpPr>
      <xdr:spPr>
        <a:xfrm>
          <a:off x="4686300" y="92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74326</xdr:rowOff>
    </xdr:from>
    <xdr:to>
      <xdr:col>20</xdr:col>
      <xdr:colOff>38100</xdr:colOff>
      <xdr:row>56</xdr:row>
      <xdr:rowOff>4476</xdr:rowOff>
    </xdr:to>
    <xdr:sp macro="" textlink="">
      <xdr:nvSpPr>
        <xdr:cNvPr id="144" name="楕円 143"/>
        <xdr:cNvSpPr/>
      </xdr:nvSpPr>
      <xdr:spPr>
        <a:xfrm>
          <a:off x="3746500" y="95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21003</xdr:rowOff>
    </xdr:from>
    <xdr:ext cx="534377" cy="259045"/>
    <xdr:sp macro="" textlink="">
      <xdr:nvSpPr>
        <xdr:cNvPr id="145" name="テキスト ボックス 144"/>
        <xdr:cNvSpPr txBox="1"/>
      </xdr:nvSpPr>
      <xdr:spPr>
        <a:xfrm>
          <a:off x="3530111" y="92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73555</xdr:rowOff>
    </xdr:from>
    <xdr:to>
      <xdr:col>15</xdr:col>
      <xdr:colOff>101600</xdr:colOff>
      <xdr:row>56</xdr:row>
      <xdr:rowOff>3705</xdr:rowOff>
    </xdr:to>
    <xdr:sp macro="" textlink="">
      <xdr:nvSpPr>
        <xdr:cNvPr id="146" name="楕円 145"/>
        <xdr:cNvSpPr/>
      </xdr:nvSpPr>
      <xdr:spPr>
        <a:xfrm>
          <a:off x="2857500" y="95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20232</xdr:rowOff>
    </xdr:from>
    <xdr:ext cx="534377" cy="259045"/>
    <xdr:sp macro="" textlink="">
      <xdr:nvSpPr>
        <xdr:cNvPr id="147" name="テキスト ボックス 146"/>
        <xdr:cNvSpPr txBox="1"/>
      </xdr:nvSpPr>
      <xdr:spPr>
        <a:xfrm>
          <a:off x="2641111" y="92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40151</xdr:rowOff>
    </xdr:from>
    <xdr:to>
      <xdr:col>10</xdr:col>
      <xdr:colOff>165100</xdr:colOff>
      <xdr:row>55</xdr:row>
      <xdr:rowOff>141751</xdr:rowOff>
    </xdr:to>
    <xdr:sp macro="" textlink="">
      <xdr:nvSpPr>
        <xdr:cNvPr id="148" name="楕円 147"/>
        <xdr:cNvSpPr/>
      </xdr:nvSpPr>
      <xdr:spPr>
        <a:xfrm>
          <a:off x="1968500" y="94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158278</xdr:rowOff>
    </xdr:from>
    <xdr:ext cx="534377" cy="259045"/>
    <xdr:sp macro="" textlink="">
      <xdr:nvSpPr>
        <xdr:cNvPr id="149" name="テキスト ボックス 148"/>
        <xdr:cNvSpPr txBox="1"/>
      </xdr:nvSpPr>
      <xdr:spPr>
        <a:xfrm>
          <a:off x="1752111" y="92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83300</xdr:rowOff>
    </xdr:from>
    <xdr:to>
      <xdr:col>6</xdr:col>
      <xdr:colOff>38100</xdr:colOff>
      <xdr:row>56</xdr:row>
      <xdr:rowOff>13450</xdr:rowOff>
    </xdr:to>
    <xdr:sp macro="" textlink="">
      <xdr:nvSpPr>
        <xdr:cNvPr id="150" name="楕円 149"/>
        <xdr:cNvSpPr/>
      </xdr:nvSpPr>
      <xdr:spPr>
        <a:xfrm>
          <a:off x="1079500" y="95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29977</xdr:rowOff>
    </xdr:from>
    <xdr:ext cx="534377" cy="259045"/>
    <xdr:sp macro="" textlink="">
      <xdr:nvSpPr>
        <xdr:cNvPr id="151" name="テキスト ボックス 150"/>
        <xdr:cNvSpPr txBox="1"/>
      </xdr:nvSpPr>
      <xdr:spPr>
        <a:xfrm>
          <a:off x="863111" y="92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4323</xdr:rowOff>
    </xdr:from>
    <xdr:to>
      <xdr:col>24</xdr:col>
      <xdr:colOff>63500</xdr:colOff>
      <xdr:row>76</xdr:row>
      <xdr:rowOff>67097</xdr:rowOff>
    </xdr:to>
    <xdr:cxnSp macro="">
      <xdr:nvCxnSpPr>
        <xdr:cNvPr id="178" name="直線コネクタ 177"/>
        <xdr:cNvCxnSpPr/>
      </xdr:nvCxnSpPr>
      <xdr:spPr>
        <a:xfrm>
          <a:off x="3797300" y="12863073"/>
          <a:ext cx="838200" cy="2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142443</xdr:rowOff>
    </xdr:from>
    <xdr:to>
      <xdr:col>19</xdr:col>
      <xdr:colOff>177800</xdr:colOff>
      <xdr:row>75</xdr:row>
      <xdr:rowOff>4323</xdr:rowOff>
    </xdr:to>
    <xdr:cxnSp macro="">
      <xdr:nvCxnSpPr>
        <xdr:cNvPr id="181" name="直線コネクタ 180"/>
        <xdr:cNvCxnSpPr/>
      </xdr:nvCxnSpPr>
      <xdr:spPr>
        <a:xfrm>
          <a:off x="2908300" y="12658293"/>
          <a:ext cx="889000" cy="2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142443</xdr:rowOff>
    </xdr:from>
    <xdr:to>
      <xdr:col>15</xdr:col>
      <xdr:colOff>50800</xdr:colOff>
      <xdr:row>76</xdr:row>
      <xdr:rowOff>5649</xdr:rowOff>
    </xdr:to>
    <xdr:cxnSp macro="">
      <xdr:nvCxnSpPr>
        <xdr:cNvPr id="184" name="直線コネクタ 183"/>
        <xdr:cNvCxnSpPr/>
      </xdr:nvCxnSpPr>
      <xdr:spPr>
        <a:xfrm flipV="1">
          <a:off x="2019300" y="12658293"/>
          <a:ext cx="889000" cy="37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97455</xdr:rowOff>
    </xdr:from>
    <xdr:to>
      <xdr:col>10</xdr:col>
      <xdr:colOff>114300</xdr:colOff>
      <xdr:row>76</xdr:row>
      <xdr:rowOff>5649</xdr:rowOff>
    </xdr:to>
    <xdr:cxnSp macro="">
      <xdr:nvCxnSpPr>
        <xdr:cNvPr id="187" name="直線コネクタ 186"/>
        <xdr:cNvCxnSpPr/>
      </xdr:nvCxnSpPr>
      <xdr:spPr>
        <a:xfrm>
          <a:off x="1130300" y="1295620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16297</xdr:rowOff>
    </xdr:from>
    <xdr:to>
      <xdr:col>24</xdr:col>
      <xdr:colOff>114300</xdr:colOff>
      <xdr:row>76</xdr:row>
      <xdr:rowOff>117897</xdr:rowOff>
    </xdr:to>
    <xdr:sp macro="" textlink="">
      <xdr:nvSpPr>
        <xdr:cNvPr id="197" name="楕円 196"/>
        <xdr:cNvSpPr/>
      </xdr:nvSpPr>
      <xdr:spPr>
        <a:xfrm>
          <a:off x="4584700" y="130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39174</xdr:rowOff>
    </xdr:from>
    <xdr:ext cx="469744" cy="259045"/>
    <xdr:sp macro="" textlink="">
      <xdr:nvSpPr>
        <xdr:cNvPr id="198" name="維持補修費該当値テキスト"/>
        <xdr:cNvSpPr txBox="1"/>
      </xdr:nvSpPr>
      <xdr:spPr>
        <a:xfrm>
          <a:off x="4686300" y="128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124973</xdr:rowOff>
    </xdr:from>
    <xdr:to>
      <xdr:col>20</xdr:col>
      <xdr:colOff>38100</xdr:colOff>
      <xdr:row>75</xdr:row>
      <xdr:rowOff>55123</xdr:rowOff>
    </xdr:to>
    <xdr:sp macro="" textlink="">
      <xdr:nvSpPr>
        <xdr:cNvPr id="199" name="楕円 198"/>
        <xdr:cNvSpPr/>
      </xdr:nvSpPr>
      <xdr:spPr>
        <a:xfrm>
          <a:off x="3746500" y="12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71650</xdr:rowOff>
    </xdr:from>
    <xdr:ext cx="534377" cy="259045"/>
    <xdr:sp macro="" textlink="">
      <xdr:nvSpPr>
        <xdr:cNvPr id="200" name="テキスト ボックス 199"/>
        <xdr:cNvSpPr txBox="1"/>
      </xdr:nvSpPr>
      <xdr:spPr>
        <a:xfrm>
          <a:off x="3530111" y="125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91643</xdr:rowOff>
    </xdr:from>
    <xdr:to>
      <xdr:col>15</xdr:col>
      <xdr:colOff>101600</xdr:colOff>
      <xdr:row>74</xdr:row>
      <xdr:rowOff>21793</xdr:rowOff>
    </xdr:to>
    <xdr:sp macro="" textlink="">
      <xdr:nvSpPr>
        <xdr:cNvPr id="201" name="楕円 200"/>
        <xdr:cNvSpPr/>
      </xdr:nvSpPr>
      <xdr:spPr>
        <a:xfrm>
          <a:off x="28575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38320</xdr:rowOff>
    </xdr:from>
    <xdr:ext cx="534377" cy="259045"/>
    <xdr:sp macro="" textlink="">
      <xdr:nvSpPr>
        <xdr:cNvPr id="202" name="テキスト ボックス 201"/>
        <xdr:cNvSpPr txBox="1"/>
      </xdr:nvSpPr>
      <xdr:spPr>
        <a:xfrm>
          <a:off x="2641111" y="123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126299</xdr:rowOff>
    </xdr:from>
    <xdr:to>
      <xdr:col>10</xdr:col>
      <xdr:colOff>165100</xdr:colOff>
      <xdr:row>76</xdr:row>
      <xdr:rowOff>56449</xdr:rowOff>
    </xdr:to>
    <xdr:sp macro="" textlink="">
      <xdr:nvSpPr>
        <xdr:cNvPr id="203" name="楕円 202"/>
        <xdr:cNvSpPr/>
      </xdr:nvSpPr>
      <xdr:spPr>
        <a:xfrm>
          <a:off x="1968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72976</xdr:rowOff>
    </xdr:from>
    <xdr:ext cx="534377" cy="259045"/>
    <xdr:sp macro="" textlink="">
      <xdr:nvSpPr>
        <xdr:cNvPr id="204" name="テキスト ボックス 203"/>
        <xdr:cNvSpPr txBox="1"/>
      </xdr:nvSpPr>
      <xdr:spPr>
        <a:xfrm>
          <a:off x="1752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46655</xdr:rowOff>
    </xdr:from>
    <xdr:to>
      <xdr:col>6</xdr:col>
      <xdr:colOff>38100</xdr:colOff>
      <xdr:row>75</xdr:row>
      <xdr:rowOff>148255</xdr:rowOff>
    </xdr:to>
    <xdr:sp macro="" textlink="">
      <xdr:nvSpPr>
        <xdr:cNvPr id="205" name="楕円 204"/>
        <xdr:cNvSpPr/>
      </xdr:nvSpPr>
      <xdr:spPr>
        <a:xfrm>
          <a:off x="10795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164782</xdr:rowOff>
    </xdr:from>
    <xdr:ext cx="534377" cy="259045"/>
    <xdr:sp macro="" textlink="">
      <xdr:nvSpPr>
        <xdr:cNvPr id="206" name="テキスト ボックス 205"/>
        <xdr:cNvSpPr txBox="1"/>
      </xdr:nvSpPr>
      <xdr:spPr>
        <a:xfrm>
          <a:off x="863111" y="12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14212</xdr:rowOff>
    </xdr:from>
    <xdr:to>
      <xdr:col>24</xdr:col>
      <xdr:colOff>63500</xdr:colOff>
      <xdr:row>94</xdr:row>
      <xdr:rowOff>110579</xdr:rowOff>
    </xdr:to>
    <xdr:cxnSp macro="">
      <xdr:nvCxnSpPr>
        <xdr:cNvPr id="236" name="直線コネクタ 235"/>
        <xdr:cNvCxnSpPr/>
      </xdr:nvCxnSpPr>
      <xdr:spPr>
        <a:xfrm flipV="1">
          <a:off x="3797300" y="16130512"/>
          <a:ext cx="838200" cy="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110579</xdr:rowOff>
    </xdr:from>
    <xdr:to>
      <xdr:col>19</xdr:col>
      <xdr:colOff>177800</xdr:colOff>
      <xdr:row>94</xdr:row>
      <xdr:rowOff>138519</xdr:rowOff>
    </xdr:to>
    <xdr:cxnSp macro="">
      <xdr:nvCxnSpPr>
        <xdr:cNvPr id="239" name="直線コネクタ 238"/>
        <xdr:cNvCxnSpPr/>
      </xdr:nvCxnSpPr>
      <xdr:spPr>
        <a:xfrm flipV="1">
          <a:off x="2908300" y="1622687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138519</xdr:rowOff>
    </xdr:from>
    <xdr:to>
      <xdr:col>15</xdr:col>
      <xdr:colOff>50800</xdr:colOff>
      <xdr:row>94</xdr:row>
      <xdr:rowOff>138988</xdr:rowOff>
    </xdr:to>
    <xdr:cxnSp macro="">
      <xdr:nvCxnSpPr>
        <xdr:cNvPr id="242" name="直線コネクタ 241"/>
        <xdr:cNvCxnSpPr/>
      </xdr:nvCxnSpPr>
      <xdr:spPr>
        <a:xfrm flipV="1">
          <a:off x="2019300" y="16254819"/>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138988</xdr:rowOff>
    </xdr:from>
    <xdr:to>
      <xdr:col>10</xdr:col>
      <xdr:colOff>114300</xdr:colOff>
      <xdr:row>95</xdr:row>
      <xdr:rowOff>69952</xdr:rowOff>
    </xdr:to>
    <xdr:cxnSp macro="">
      <xdr:nvCxnSpPr>
        <xdr:cNvPr id="245" name="直線コネクタ 244"/>
        <xdr:cNvCxnSpPr/>
      </xdr:nvCxnSpPr>
      <xdr:spPr>
        <a:xfrm flipV="1">
          <a:off x="1130300" y="16255288"/>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134862</xdr:rowOff>
    </xdr:from>
    <xdr:to>
      <xdr:col>24</xdr:col>
      <xdr:colOff>114300</xdr:colOff>
      <xdr:row>94</xdr:row>
      <xdr:rowOff>65012</xdr:rowOff>
    </xdr:to>
    <xdr:sp macro="" textlink="">
      <xdr:nvSpPr>
        <xdr:cNvPr id="255" name="楕円 254"/>
        <xdr:cNvSpPr/>
      </xdr:nvSpPr>
      <xdr:spPr>
        <a:xfrm>
          <a:off x="4584700" y="160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157739</xdr:rowOff>
    </xdr:from>
    <xdr:ext cx="599010" cy="259045"/>
    <xdr:sp macro="" textlink="">
      <xdr:nvSpPr>
        <xdr:cNvPr id="256" name="扶助費該当値テキスト"/>
        <xdr:cNvSpPr txBox="1"/>
      </xdr:nvSpPr>
      <xdr:spPr>
        <a:xfrm>
          <a:off x="4686300" y="1593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59779</xdr:rowOff>
    </xdr:from>
    <xdr:to>
      <xdr:col>20</xdr:col>
      <xdr:colOff>38100</xdr:colOff>
      <xdr:row>94</xdr:row>
      <xdr:rowOff>161379</xdr:rowOff>
    </xdr:to>
    <xdr:sp macro="" textlink="">
      <xdr:nvSpPr>
        <xdr:cNvPr id="257" name="楕円 256"/>
        <xdr:cNvSpPr/>
      </xdr:nvSpPr>
      <xdr:spPr>
        <a:xfrm>
          <a:off x="3746500" y="161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6456</xdr:rowOff>
    </xdr:from>
    <xdr:ext cx="599010" cy="259045"/>
    <xdr:sp macro="" textlink="">
      <xdr:nvSpPr>
        <xdr:cNvPr id="258" name="テキスト ボックス 257"/>
        <xdr:cNvSpPr txBox="1"/>
      </xdr:nvSpPr>
      <xdr:spPr>
        <a:xfrm>
          <a:off x="3497795" y="1595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87719</xdr:rowOff>
    </xdr:from>
    <xdr:to>
      <xdr:col>15</xdr:col>
      <xdr:colOff>101600</xdr:colOff>
      <xdr:row>95</xdr:row>
      <xdr:rowOff>17869</xdr:rowOff>
    </xdr:to>
    <xdr:sp macro="" textlink="">
      <xdr:nvSpPr>
        <xdr:cNvPr id="259" name="楕円 258"/>
        <xdr:cNvSpPr/>
      </xdr:nvSpPr>
      <xdr:spPr>
        <a:xfrm>
          <a:off x="2857500" y="1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34396</xdr:rowOff>
    </xdr:from>
    <xdr:ext cx="599010" cy="259045"/>
    <xdr:sp macro="" textlink="">
      <xdr:nvSpPr>
        <xdr:cNvPr id="260" name="テキスト ボックス 259"/>
        <xdr:cNvSpPr txBox="1"/>
      </xdr:nvSpPr>
      <xdr:spPr>
        <a:xfrm>
          <a:off x="2608795" y="1597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88188</xdr:rowOff>
    </xdr:from>
    <xdr:to>
      <xdr:col>10</xdr:col>
      <xdr:colOff>165100</xdr:colOff>
      <xdr:row>95</xdr:row>
      <xdr:rowOff>18338</xdr:rowOff>
    </xdr:to>
    <xdr:sp macro="" textlink="">
      <xdr:nvSpPr>
        <xdr:cNvPr id="261" name="楕円 260"/>
        <xdr:cNvSpPr/>
      </xdr:nvSpPr>
      <xdr:spPr>
        <a:xfrm>
          <a:off x="1968500" y="162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34865</xdr:rowOff>
    </xdr:from>
    <xdr:ext cx="599010" cy="259045"/>
    <xdr:sp macro="" textlink="">
      <xdr:nvSpPr>
        <xdr:cNvPr id="262" name="テキスト ボックス 261"/>
        <xdr:cNvSpPr txBox="1"/>
      </xdr:nvSpPr>
      <xdr:spPr>
        <a:xfrm>
          <a:off x="1719795" y="159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19152</xdr:rowOff>
    </xdr:from>
    <xdr:to>
      <xdr:col>6</xdr:col>
      <xdr:colOff>38100</xdr:colOff>
      <xdr:row>95</xdr:row>
      <xdr:rowOff>120752</xdr:rowOff>
    </xdr:to>
    <xdr:sp macro="" textlink="">
      <xdr:nvSpPr>
        <xdr:cNvPr id="263" name="楕円 262"/>
        <xdr:cNvSpPr/>
      </xdr:nvSpPr>
      <xdr:spPr>
        <a:xfrm>
          <a:off x="1079500" y="163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137279</xdr:rowOff>
    </xdr:from>
    <xdr:ext cx="599010" cy="259045"/>
    <xdr:sp macro="" textlink="">
      <xdr:nvSpPr>
        <xdr:cNvPr id="264" name="テキスト ボックス 263"/>
        <xdr:cNvSpPr txBox="1"/>
      </xdr:nvSpPr>
      <xdr:spPr>
        <a:xfrm>
          <a:off x="830795" y="1608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148552</xdr:rowOff>
    </xdr:from>
    <xdr:to>
      <xdr:col>55</xdr:col>
      <xdr:colOff>0</xdr:colOff>
      <xdr:row>31</xdr:row>
      <xdr:rowOff>53810</xdr:rowOff>
    </xdr:to>
    <xdr:cxnSp macro="">
      <xdr:nvCxnSpPr>
        <xdr:cNvPr id="293" name="直線コネクタ 292"/>
        <xdr:cNvCxnSpPr/>
      </xdr:nvCxnSpPr>
      <xdr:spPr>
        <a:xfrm flipV="1">
          <a:off x="9639300" y="5292052"/>
          <a:ext cx="8382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97858</xdr:rowOff>
    </xdr:from>
    <xdr:ext cx="534377" cy="259045"/>
    <xdr:sp macro="" textlink="">
      <xdr:nvSpPr>
        <xdr:cNvPr id="294" name="補助費等平均値テキスト"/>
        <xdr:cNvSpPr txBox="1"/>
      </xdr:nvSpPr>
      <xdr:spPr>
        <a:xfrm>
          <a:off x="10528300" y="609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104978</xdr:rowOff>
    </xdr:from>
    <xdr:to>
      <xdr:col>50</xdr:col>
      <xdr:colOff>114300</xdr:colOff>
      <xdr:row>31</xdr:row>
      <xdr:rowOff>53810</xdr:rowOff>
    </xdr:to>
    <xdr:cxnSp macro="">
      <xdr:nvCxnSpPr>
        <xdr:cNvPr id="296" name="直線コネクタ 295"/>
        <xdr:cNvCxnSpPr/>
      </xdr:nvCxnSpPr>
      <xdr:spPr>
        <a:xfrm>
          <a:off x="8750300" y="5248478"/>
          <a:ext cx="8890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92282</xdr:rowOff>
    </xdr:from>
    <xdr:ext cx="534377" cy="259045"/>
    <xdr:sp macro="" textlink="">
      <xdr:nvSpPr>
        <xdr:cNvPr id="298" name="テキスト ボックス 297"/>
        <xdr:cNvSpPr txBox="1"/>
      </xdr:nvSpPr>
      <xdr:spPr>
        <a:xfrm>
          <a:off x="9372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104978</xdr:rowOff>
    </xdr:from>
    <xdr:to>
      <xdr:col>45</xdr:col>
      <xdr:colOff>177800</xdr:colOff>
      <xdr:row>30</xdr:row>
      <xdr:rowOff>148488</xdr:rowOff>
    </xdr:to>
    <xdr:cxnSp macro="">
      <xdr:nvCxnSpPr>
        <xdr:cNvPr id="299" name="直線コネクタ 298"/>
        <xdr:cNvCxnSpPr/>
      </xdr:nvCxnSpPr>
      <xdr:spPr>
        <a:xfrm flipV="1">
          <a:off x="7861300" y="5248478"/>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101833</xdr:rowOff>
    </xdr:from>
    <xdr:ext cx="534377" cy="259045"/>
    <xdr:sp macro="" textlink="">
      <xdr:nvSpPr>
        <xdr:cNvPr id="301" name="テキスト ボックス 300"/>
        <xdr:cNvSpPr txBox="1"/>
      </xdr:nvSpPr>
      <xdr:spPr>
        <a:xfrm>
          <a:off x="8483111" y="62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148488</xdr:rowOff>
    </xdr:from>
    <xdr:to>
      <xdr:col>41</xdr:col>
      <xdr:colOff>50800</xdr:colOff>
      <xdr:row>31</xdr:row>
      <xdr:rowOff>1003</xdr:rowOff>
    </xdr:to>
    <xdr:cxnSp macro="">
      <xdr:nvCxnSpPr>
        <xdr:cNvPr id="302" name="直線コネクタ 301"/>
        <xdr:cNvCxnSpPr/>
      </xdr:nvCxnSpPr>
      <xdr:spPr>
        <a:xfrm flipV="1">
          <a:off x="6972300" y="5291988"/>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115765</xdr:rowOff>
    </xdr:from>
    <xdr:ext cx="534377" cy="259045"/>
    <xdr:sp macro="" textlink="">
      <xdr:nvSpPr>
        <xdr:cNvPr id="304" name="テキスト ボックス 303"/>
        <xdr:cNvSpPr txBox="1"/>
      </xdr:nvSpPr>
      <xdr:spPr>
        <a:xfrm>
          <a:off x="7594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128338</xdr:rowOff>
    </xdr:from>
    <xdr:ext cx="534377" cy="259045"/>
    <xdr:sp macro="" textlink="">
      <xdr:nvSpPr>
        <xdr:cNvPr id="306" name="テキスト ボックス 305"/>
        <xdr:cNvSpPr txBox="1"/>
      </xdr:nvSpPr>
      <xdr:spPr>
        <a:xfrm>
          <a:off x="6705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97752</xdr:rowOff>
    </xdr:from>
    <xdr:to>
      <xdr:col>55</xdr:col>
      <xdr:colOff>50800</xdr:colOff>
      <xdr:row>31</xdr:row>
      <xdr:rowOff>27902</xdr:rowOff>
    </xdr:to>
    <xdr:sp macro="" textlink="">
      <xdr:nvSpPr>
        <xdr:cNvPr id="312" name="楕円 311"/>
        <xdr:cNvSpPr/>
      </xdr:nvSpPr>
      <xdr:spPr>
        <a:xfrm>
          <a:off x="10426700" y="52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50779</xdr:rowOff>
    </xdr:from>
    <xdr:ext cx="599010" cy="259045"/>
    <xdr:sp macro="" textlink="">
      <xdr:nvSpPr>
        <xdr:cNvPr id="313" name="補助費等該当値テキスト"/>
        <xdr:cNvSpPr txBox="1"/>
      </xdr:nvSpPr>
      <xdr:spPr>
        <a:xfrm>
          <a:off x="10528300" y="51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3010</xdr:rowOff>
    </xdr:from>
    <xdr:to>
      <xdr:col>50</xdr:col>
      <xdr:colOff>165100</xdr:colOff>
      <xdr:row>31</xdr:row>
      <xdr:rowOff>104610</xdr:rowOff>
    </xdr:to>
    <xdr:sp macro="" textlink="">
      <xdr:nvSpPr>
        <xdr:cNvPr id="314" name="楕円 313"/>
        <xdr:cNvSpPr/>
      </xdr:nvSpPr>
      <xdr:spPr>
        <a:xfrm>
          <a:off x="9588500" y="53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121137</xdr:rowOff>
    </xdr:from>
    <xdr:ext cx="599010" cy="259045"/>
    <xdr:sp macro="" textlink="">
      <xdr:nvSpPr>
        <xdr:cNvPr id="315" name="テキスト ボックス 314"/>
        <xdr:cNvSpPr txBox="1"/>
      </xdr:nvSpPr>
      <xdr:spPr>
        <a:xfrm>
          <a:off x="9339795" y="509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54178</xdr:rowOff>
    </xdr:from>
    <xdr:to>
      <xdr:col>46</xdr:col>
      <xdr:colOff>38100</xdr:colOff>
      <xdr:row>30</xdr:row>
      <xdr:rowOff>155778</xdr:rowOff>
    </xdr:to>
    <xdr:sp macro="" textlink="">
      <xdr:nvSpPr>
        <xdr:cNvPr id="316" name="楕円 315"/>
        <xdr:cNvSpPr/>
      </xdr:nvSpPr>
      <xdr:spPr>
        <a:xfrm>
          <a:off x="8699500" y="51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855</xdr:rowOff>
    </xdr:from>
    <xdr:ext cx="599010" cy="259045"/>
    <xdr:sp macro="" textlink="">
      <xdr:nvSpPr>
        <xdr:cNvPr id="317" name="テキスト ボックス 316"/>
        <xdr:cNvSpPr txBox="1"/>
      </xdr:nvSpPr>
      <xdr:spPr>
        <a:xfrm>
          <a:off x="8450795" y="497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97688</xdr:rowOff>
    </xdr:from>
    <xdr:to>
      <xdr:col>41</xdr:col>
      <xdr:colOff>101600</xdr:colOff>
      <xdr:row>31</xdr:row>
      <xdr:rowOff>27838</xdr:rowOff>
    </xdr:to>
    <xdr:sp macro="" textlink="">
      <xdr:nvSpPr>
        <xdr:cNvPr id="318" name="楕円 317"/>
        <xdr:cNvSpPr/>
      </xdr:nvSpPr>
      <xdr:spPr>
        <a:xfrm>
          <a:off x="7810500" y="52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44365</xdr:rowOff>
    </xdr:from>
    <xdr:ext cx="599010" cy="259045"/>
    <xdr:sp macro="" textlink="">
      <xdr:nvSpPr>
        <xdr:cNvPr id="319" name="テキスト ボックス 318"/>
        <xdr:cNvSpPr txBox="1"/>
      </xdr:nvSpPr>
      <xdr:spPr>
        <a:xfrm>
          <a:off x="7561795" y="50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121653</xdr:rowOff>
    </xdr:from>
    <xdr:to>
      <xdr:col>36</xdr:col>
      <xdr:colOff>165100</xdr:colOff>
      <xdr:row>31</xdr:row>
      <xdr:rowOff>51803</xdr:rowOff>
    </xdr:to>
    <xdr:sp macro="" textlink="">
      <xdr:nvSpPr>
        <xdr:cNvPr id="320" name="楕円 319"/>
        <xdr:cNvSpPr/>
      </xdr:nvSpPr>
      <xdr:spPr>
        <a:xfrm>
          <a:off x="69215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68330</xdr:rowOff>
    </xdr:from>
    <xdr:ext cx="599010" cy="259045"/>
    <xdr:sp macro="" textlink="">
      <xdr:nvSpPr>
        <xdr:cNvPr id="321" name="テキスト ボックス 320"/>
        <xdr:cNvSpPr txBox="1"/>
      </xdr:nvSpPr>
      <xdr:spPr>
        <a:xfrm>
          <a:off x="6672795" y="50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128263</xdr:rowOff>
    </xdr:from>
    <xdr:to>
      <xdr:col>55</xdr:col>
      <xdr:colOff>0</xdr:colOff>
      <xdr:row>57</xdr:row>
      <xdr:rowOff>55666</xdr:rowOff>
    </xdr:to>
    <xdr:cxnSp macro="">
      <xdr:nvCxnSpPr>
        <xdr:cNvPr id="350" name="直線コネクタ 349"/>
        <xdr:cNvCxnSpPr/>
      </xdr:nvCxnSpPr>
      <xdr:spPr>
        <a:xfrm flipV="1">
          <a:off x="9639300" y="9386563"/>
          <a:ext cx="838200" cy="4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1"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55666</xdr:rowOff>
    </xdr:from>
    <xdr:to>
      <xdr:col>50</xdr:col>
      <xdr:colOff>114300</xdr:colOff>
      <xdr:row>57</xdr:row>
      <xdr:rowOff>145308</xdr:rowOff>
    </xdr:to>
    <xdr:cxnSp macro="">
      <xdr:nvCxnSpPr>
        <xdr:cNvPr id="353" name="直線コネクタ 352"/>
        <xdr:cNvCxnSpPr/>
      </xdr:nvCxnSpPr>
      <xdr:spPr>
        <a:xfrm flipV="1">
          <a:off x="8750300" y="9828316"/>
          <a:ext cx="889000" cy="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5" name="テキスト ボックス 354"/>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101029</xdr:rowOff>
    </xdr:from>
    <xdr:to>
      <xdr:col>45</xdr:col>
      <xdr:colOff>177800</xdr:colOff>
      <xdr:row>57</xdr:row>
      <xdr:rowOff>145308</xdr:rowOff>
    </xdr:to>
    <xdr:cxnSp macro="">
      <xdr:nvCxnSpPr>
        <xdr:cNvPr id="356" name="直線コネクタ 355"/>
        <xdr:cNvCxnSpPr/>
      </xdr:nvCxnSpPr>
      <xdr:spPr>
        <a:xfrm>
          <a:off x="7861300" y="9873679"/>
          <a:ext cx="889000" cy="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8" name="テキスト ボックス 357"/>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101242</xdr:rowOff>
    </xdr:from>
    <xdr:to>
      <xdr:col>41</xdr:col>
      <xdr:colOff>50800</xdr:colOff>
      <xdr:row>57</xdr:row>
      <xdr:rowOff>101029</xdr:rowOff>
    </xdr:to>
    <xdr:cxnSp macro="">
      <xdr:nvCxnSpPr>
        <xdr:cNvPr id="359" name="直線コネクタ 358"/>
        <xdr:cNvCxnSpPr/>
      </xdr:nvCxnSpPr>
      <xdr:spPr>
        <a:xfrm>
          <a:off x="6972300" y="9702442"/>
          <a:ext cx="889000" cy="17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1" name="テキスト ボックス 360"/>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2" name="フローチャート: 判断 361"/>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3" name="テキスト ボックス 362"/>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77463</xdr:rowOff>
    </xdr:from>
    <xdr:to>
      <xdr:col>55</xdr:col>
      <xdr:colOff>50800</xdr:colOff>
      <xdr:row>55</xdr:row>
      <xdr:rowOff>7613</xdr:rowOff>
    </xdr:to>
    <xdr:sp macro="" textlink="">
      <xdr:nvSpPr>
        <xdr:cNvPr id="369" name="楕円 368"/>
        <xdr:cNvSpPr/>
      </xdr:nvSpPr>
      <xdr:spPr>
        <a:xfrm>
          <a:off x="10426700" y="9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100340</xdr:rowOff>
    </xdr:from>
    <xdr:ext cx="599010" cy="259045"/>
    <xdr:sp macro="" textlink="">
      <xdr:nvSpPr>
        <xdr:cNvPr id="370" name="普通建設事業費該当値テキスト"/>
        <xdr:cNvSpPr txBox="1"/>
      </xdr:nvSpPr>
      <xdr:spPr>
        <a:xfrm>
          <a:off x="10528300" y="91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4866</xdr:rowOff>
    </xdr:from>
    <xdr:to>
      <xdr:col>50</xdr:col>
      <xdr:colOff>165100</xdr:colOff>
      <xdr:row>57</xdr:row>
      <xdr:rowOff>106466</xdr:rowOff>
    </xdr:to>
    <xdr:sp macro="" textlink="">
      <xdr:nvSpPr>
        <xdr:cNvPr id="371" name="楕円 370"/>
        <xdr:cNvSpPr/>
      </xdr:nvSpPr>
      <xdr:spPr>
        <a:xfrm>
          <a:off x="95885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122993</xdr:rowOff>
    </xdr:from>
    <xdr:ext cx="534377" cy="259045"/>
    <xdr:sp macro="" textlink="">
      <xdr:nvSpPr>
        <xdr:cNvPr id="372" name="テキスト ボックス 371"/>
        <xdr:cNvSpPr txBox="1"/>
      </xdr:nvSpPr>
      <xdr:spPr>
        <a:xfrm>
          <a:off x="9372111" y="955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94508</xdr:rowOff>
    </xdr:from>
    <xdr:to>
      <xdr:col>46</xdr:col>
      <xdr:colOff>38100</xdr:colOff>
      <xdr:row>58</xdr:row>
      <xdr:rowOff>24658</xdr:rowOff>
    </xdr:to>
    <xdr:sp macro="" textlink="">
      <xdr:nvSpPr>
        <xdr:cNvPr id="373" name="楕円 372"/>
        <xdr:cNvSpPr/>
      </xdr:nvSpPr>
      <xdr:spPr>
        <a:xfrm>
          <a:off x="8699500" y="98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15785</xdr:rowOff>
    </xdr:from>
    <xdr:ext cx="534377" cy="259045"/>
    <xdr:sp macro="" textlink="">
      <xdr:nvSpPr>
        <xdr:cNvPr id="374" name="テキスト ボックス 373"/>
        <xdr:cNvSpPr txBox="1"/>
      </xdr:nvSpPr>
      <xdr:spPr>
        <a:xfrm>
          <a:off x="8483111" y="99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50229</xdr:rowOff>
    </xdr:from>
    <xdr:to>
      <xdr:col>41</xdr:col>
      <xdr:colOff>101600</xdr:colOff>
      <xdr:row>57</xdr:row>
      <xdr:rowOff>151829</xdr:rowOff>
    </xdr:to>
    <xdr:sp macro="" textlink="">
      <xdr:nvSpPr>
        <xdr:cNvPr id="375" name="楕円 374"/>
        <xdr:cNvSpPr/>
      </xdr:nvSpPr>
      <xdr:spPr>
        <a:xfrm>
          <a:off x="7810500" y="98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142956</xdr:rowOff>
    </xdr:from>
    <xdr:ext cx="534377" cy="259045"/>
    <xdr:sp macro="" textlink="">
      <xdr:nvSpPr>
        <xdr:cNvPr id="376" name="テキスト ボックス 375"/>
        <xdr:cNvSpPr txBox="1"/>
      </xdr:nvSpPr>
      <xdr:spPr>
        <a:xfrm>
          <a:off x="7594111" y="99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50442</xdr:rowOff>
    </xdr:from>
    <xdr:to>
      <xdr:col>36</xdr:col>
      <xdr:colOff>165100</xdr:colOff>
      <xdr:row>56</xdr:row>
      <xdr:rowOff>152042</xdr:rowOff>
    </xdr:to>
    <xdr:sp macro="" textlink="">
      <xdr:nvSpPr>
        <xdr:cNvPr id="377" name="楕円 376"/>
        <xdr:cNvSpPr/>
      </xdr:nvSpPr>
      <xdr:spPr>
        <a:xfrm>
          <a:off x="6921500" y="96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168569</xdr:rowOff>
    </xdr:from>
    <xdr:ext cx="534377" cy="259045"/>
    <xdr:sp macro="" textlink="">
      <xdr:nvSpPr>
        <xdr:cNvPr id="378" name="テキスト ボックス 377"/>
        <xdr:cNvSpPr txBox="1"/>
      </xdr:nvSpPr>
      <xdr:spPr>
        <a:xfrm>
          <a:off x="6705111" y="94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25426</xdr:rowOff>
    </xdr:from>
    <xdr:to>
      <xdr:col>55</xdr:col>
      <xdr:colOff>0</xdr:colOff>
      <xdr:row>77</xdr:row>
      <xdr:rowOff>131254</xdr:rowOff>
    </xdr:to>
    <xdr:cxnSp macro="">
      <xdr:nvCxnSpPr>
        <xdr:cNvPr id="407" name="直線コネクタ 406"/>
        <xdr:cNvCxnSpPr/>
      </xdr:nvCxnSpPr>
      <xdr:spPr>
        <a:xfrm flipV="1">
          <a:off x="9639300" y="12712726"/>
          <a:ext cx="838200" cy="6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08"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131254</xdr:rowOff>
    </xdr:from>
    <xdr:to>
      <xdr:col>50</xdr:col>
      <xdr:colOff>114300</xdr:colOff>
      <xdr:row>78</xdr:row>
      <xdr:rowOff>87795</xdr:rowOff>
    </xdr:to>
    <xdr:cxnSp macro="">
      <xdr:nvCxnSpPr>
        <xdr:cNvPr id="410" name="直線コネクタ 409"/>
        <xdr:cNvCxnSpPr/>
      </xdr:nvCxnSpPr>
      <xdr:spPr>
        <a:xfrm flipV="1">
          <a:off x="8750300" y="13332904"/>
          <a:ext cx="889000" cy="1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2" name="テキスト ボックス 411"/>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60261</xdr:rowOff>
    </xdr:from>
    <xdr:to>
      <xdr:col>45</xdr:col>
      <xdr:colOff>177800</xdr:colOff>
      <xdr:row>78</xdr:row>
      <xdr:rowOff>87795</xdr:rowOff>
    </xdr:to>
    <xdr:cxnSp macro="">
      <xdr:nvCxnSpPr>
        <xdr:cNvPr id="413" name="直線コネクタ 412"/>
        <xdr:cNvCxnSpPr/>
      </xdr:nvCxnSpPr>
      <xdr:spPr>
        <a:xfrm>
          <a:off x="7861300" y="13433361"/>
          <a:ext cx="8890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5" name="テキスト ボックス 414"/>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82804</xdr:rowOff>
    </xdr:from>
    <xdr:to>
      <xdr:col>41</xdr:col>
      <xdr:colOff>50800</xdr:colOff>
      <xdr:row>78</xdr:row>
      <xdr:rowOff>60261</xdr:rowOff>
    </xdr:to>
    <xdr:cxnSp macro="">
      <xdr:nvCxnSpPr>
        <xdr:cNvPr id="416" name="直線コネクタ 415"/>
        <xdr:cNvCxnSpPr/>
      </xdr:nvCxnSpPr>
      <xdr:spPr>
        <a:xfrm>
          <a:off x="6972300" y="13284454"/>
          <a:ext cx="889000" cy="1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8" name="テキスト ボックス 417"/>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9" name="フローチャート: 判断 418"/>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0" name="テキスト ボックス 419"/>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146076</xdr:rowOff>
    </xdr:from>
    <xdr:to>
      <xdr:col>55</xdr:col>
      <xdr:colOff>50800</xdr:colOff>
      <xdr:row>74</xdr:row>
      <xdr:rowOff>76226</xdr:rowOff>
    </xdr:to>
    <xdr:sp macro="" textlink="">
      <xdr:nvSpPr>
        <xdr:cNvPr id="426" name="楕円 425"/>
        <xdr:cNvSpPr/>
      </xdr:nvSpPr>
      <xdr:spPr>
        <a:xfrm>
          <a:off x="10426700" y="126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168953</xdr:rowOff>
    </xdr:from>
    <xdr:ext cx="534377" cy="259045"/>
    <xdr:sp macro="" textlink="">
      <xdr:nvSpPr>
        <xdr:cNvPr id="427" name="普通建設事業費 （ うち新規整備　）該当値テキスト"/>
        <xdr:cNvSpPr txBox="1"/>
      </xdr:nvSpPr>
      <xdr:spPr>
        <a:xfrm>
          <a:off x="10528300" y="125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80454</xdr:rowOff>
    </xdr:from>
    <xdr:to>
      <xdr:col>50</xdr:col>
      <xdr:colOff>165100</xdr:colOff>
      <xdr:row>78</xdr:row>
      <xdr:rowOff>10604</xdr:rowOff>
    </xdr:to>
    <xdr:sp macro="" textlink="">
      <xdr:nvSpPr>
        <xdr:cNvPr id="428" name="楕円 427"/>
        <xdr:cNvSpPr/>
      </xdr:nvSpPr>
      <xdr:spPr>
        <a:xfrm>
          <a:off x="9588500" y="132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27131</xdr:rowOff>
    </xdr:from>
    <xdr:ext cx="534377" cy="259045"/>
    <xdr:sp macro="" textlink="">
      <xdr:nvSpPr>
        <xdr:cNvPr id="429" name="テキスト ボックス 428"/>
        <xdr:cNvSpPr txBox="1"/>
      </xdr:nvSpPr>
      <xdr:spPr>
        <a:xfrm>
          <a:off x="9372111" y="130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36995</xdr:rowOff>
    </xdr:from>
    <xdr:to>
      <xdr:col>46</xdr:col>
      <xdr:colOff>38100</xdr:colOff>
      <xdr:row>78</xdr:row>
      <xdr:rowOff>138595</xdr:rowOff>
    </xdr:to>
    <xdr:sp macro="" textlink="">
      <xdr:nvSpPr>
        <xdr:cNvPr id="430" name="楕円 429"/>
        <xdr:cNvSpPr/>
      </xdr:nvSpPr>
      <xdr:spPr>
        <a:xfrm>
          <a:off x="8699500" y="134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129722</xdr:rowOff>
    </xdr:from>
    <xdr:ext cx="534377" cy="259045"/>
    <xdr:sp macro="" textlink="">
      <xdr:nvSpPr>
        <xdr:cNvPr id="431" name="テキスト ボックス 430"/>
        <xdr:cNvSpPr txBox="1"/>
      </xdr:nvSpPr>
      <xdr:spPr>
        <a:xfrm>
          <a:off x="8483111" y="1350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9461</xdr:rowOff>
    </xdr:from>
    <xdr:to>
      <xdr:col>41</xdr:col>
      <xdr:colOff>101600</xdr:colOff>
      <xdr:row>78</xdr:row>
      <xdr:rowOff>111061</xdr:rowOff>
    </xdr:to>
    <xdr:sp macro="" textlink="">
      <xdr:nvSpPr>
        <xdr:cNvPr id="432" name="楕円 431"/>
        <xdr:cNvSpPr/>
      </xdr:nvSpPr>
      <xdr:spPr>
        <a:xfrm>
          <a:off x="7810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102188</xdr:rowOff>
    </xdr:from>
    <xdr:ext cx="534377" cy="259045"/>
    <xdr:sp macro="" textlink="">
      <xdr:nvSpPr>
        <xdr:cNvPr id="433" name="テキスト ボックス 432"/>
        <xdr:cNvSpPr txBox="1"/>
      </xdr:nvSpPr>
      <xdr:spPr>
        <a:xfrm>
          <a:off x="7594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32004</xdr:rowOff>
    </xdr:from>
    <xdr:to>
      <xdr:col>36</xdr:col>
      <xdr:colOff>165100</xdr:colOff>
      <xdr:row>77</xdr:row>
      <xdr:rowOff>133604</xdr:rowOff>
    </xdr:to>
    <xdr:sp macro="" textlink="">
      <xdr:nvSpPr>
        <xdr:cNvPr id="434" name="楕円 433"/>
        <xdr:cNvSpPr/>
      </xdr:nvSpPr>
      <xdr:spPr>
        <a:xfrm>
          <a:off x="6921500" y="132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150131</xdr:rowOff>
    </xdr:from>
    <xdr:ext cx="534377" cy="259045"/>
    <xdr:sp macro="" textlink="">
      <xdr:nvSpPr>
        <xdr:cNvPr id="435" name="テキスト ボックス 434"/>
        <xdr:cNvSpPr txBox="1"/>
      </xdr:nvSpPr>
      <xdr:spPr>
        <a:xfrm>
          <a:off x="6705111" y="130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141433</xdr:rowOff>
    </xdr:from>
    <xdr:to>
      <xdr:col>55</xdr:col>
      <xdr:colOff>0</xdr:colOff>
      <xdr:row>96</xdr:row>
      <xdr:rowOff>147834</xdr:rowOff>
    </xdr:to>
    <xdr:cxnSp macro="">
      <xdr:nvCxnSpPr>
        <xdr:cNvPr id="464" name="直線コネクタ 463"/>
        <xdr:cNvCxnSpPr/>
      </xdr:nvCxnSpPr>
      <xdr:spPr>
        <a:xfrm flipV="1">
          <a:off x="9639300" y="1660063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147834</xdr:rowOff>
    </xdr:from>
    <xdr:to>
      <xdr:col>50</xdr:col>
      <xdr:colOff>114300</xdr:colOff>
      <xdr:row>97</xdr:row>
      <xdr:rowOff>31877</xdr:rowOff>
    </xdr:to>
    <xdr:cxnSp macro="">
      <xdr:nvCxnSpPr>
        <xdr:cNvPr id="467" name="直線コネクタ 466"/>
        <xdr:cNvCxnSpPr/>
      </xdr:nvCxnSpPr>
      <xdr:spPr>
        <a:xfrm flipV="1">
          <a:off x="8750300" y="16607034"/>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31877</xdr:rowOff>
    </xdr:from>
    <xdr:to>
      <xdr:col>45</xdr:col>
      <xdr:colOff>177800</xdr:colOff>
      <xdr:row>97</xdr:row>
      <xdr:rowOff>121031</xdr:rowOff>
    </xdr:to>
    <xdr:cxnSp macro="">
      <xdr:nvCxnSpPr>
        <xdr:cNvPr id="470" name="直線コネクタ 469"/>
        <xdr:cNvCxnSpPr/>
      </xdr:nvCxnSpPr>
      <xdr:spPr>
        <a:xfrm flipV="1">
          <a:off x="7861300" y="1666252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61367</xdr:rowOff>
    </xdr:from>
    <xdr:to>
      <xdr:col>41</xdr:col>
      <xdr:colOff>50800</xdr:colOff>
      <xdr:row>97</xdr:row>
      <xdr:rowOff>121031</xdr:rowOff>
    </xdr:to>
    <xdr:cxnSp macro="">
      <xdr:nvCxnSpPr>
        <xdr:cNvPr id="473" name="直線コネクタ 472"/>
        <xdr:cNvCxnSpPr/>
      </xdr:nvCxnSpPr>
      <xdr:spPr>
        <a:xfrm>
          <a:off x="6972300" y="16692017"/>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77" name="テキスト ボックス 476"/>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90633</xdr:rowOff>
    </xdr:from>
    <xdr:to>
      <xdr:col>55</xdr:col>
      <xdr:colOff>50800</xdr:colOff>
      <xdr:row>97</xdr:row>
      <xdr:rowOff>20783</xdr:rowOff>
    </xdr:to>
    <xdr:sp macro="" textlink="">
      <xdr:nvSpPr>
        <xdr:cNvPr id="483" name="楕円 482"/>
        <xdr:cNvSpPr/>
      </xdr:nvSpPr>
      <xdr:spPr>
        <a:xfrm>
          <a:off x="10426700" y="165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69060</xdr:rowOff>
    </xdr:from>
    <xdr:ext cx="534377" cy="259045"/>
    <xdr:sp macro="" textlink="">
      <xdr:nvSpPr>
        <xdr:cNvPr id="484" name="普通建設事業費 （ うち更新整備　）該当値テキスト"/>
        <xdr:cNvSpPr txBox="1"/>
      </xdr:nvSpPr>
      <xdr:spPr>
        <a:xfrm>
          <a:off x="10528300" y="165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97034</xdr:rowOff>
    </xdr:from>
    <xdr:to>
      <xdr:col>50</xdr:col>
      <xdr:colOff>165100</xdr:colOff>
      <xdr:row>97</xdr:row>
      <xdr:rowOff>27184</xdr:rowOff>
    </xdr:to>
    <xdr:sp macro="" textlink="">
      <xdr:nvSpPr>
        <xdr:cNvPr id="485" name="楕円 484"/>
        <xdr:cNvSpPr/>
      </xdr:nvSpPr>
      <xdr:spPr>
        <a:xfrm>
          <a:off x="9588500" y="165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18311</xdr:rowOff>
    </xdr:from>
    <xdr:ext cx="534377" cy="259045"/>
    <xdr:sp macro="" textlink="">
      <xdr:nvSpPr>
        <xdr:cNvPr id="486" name="テキスト ボックス 485"/>
        <xdr:cNvSpPr txBox="1"/>
      </xdr:nvSpPr>
      <xdr:spPr>
        <a:xfrm>
          <a:off x="9372111" y="166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152527</xdr:rowOff>
    </xdr:from>
    <xdr:to>
      <xdr:col>46</xdr:col>
      <xdr:colOff>38100</xdr:colOff>
      <xdr:row>97</xdr:row>
      <xdr:rowOff>82677</xdr:rowOff>
    </xdr:to>
    <xdr:sp macro="" textlink="">
      <xdr:nvSpPr>
        <xdr:cNvPr id="487" name="楕円 486"/>
        <xdr:cNvSpPr/>
      </xdr:nvSpPr>
      <xdr:spPr>
        <a:xfrm>
          <a:off x="8699500" y="166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73804</xdr:rowOff>
    </xdr:from>
    <xdr:ext cx="534377" cy="259045"/>
    <xdr:sp macro="" textlink="">
      <xdr:nvSpPr>
        <xdr:cNvPr id="488" name="テキスト ボックス 487"/>
        <xdr:cNvSpPr txBox="1"/>
      </xdr:nvSpPr>
      <xdr:spPr>
        <a:xfrm>
          <a:off x="8483111" y="167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70231</xdr:rowOff>
    </xdr:from>
    <xdr:to>
      <xdr:col>41</xdr:col>
      <xdr:colOff>101600</xdr:colOff>
      <xdr:row>98</xdr:row>
      <xdr:rowOff>381</xdr:rowOff>
    </xdr:to>
    <xdr:sp macro="" textlink="">
      <xdr:nvSpPr>
        <xdr:cNvPr id="489" name="楕円 488"/>
        <xdr:cNvSpPr/>
      </xdr:nvSpPr>
      <xdr:spPr>
        <a:xfrm>
          <a:off x="78105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162958</xdr:rowOff>
    </xdr:from>
    <xdr:ext cx="534377" cy="259045"/>
    <xdr:sp macro="" textlink="">
      <xdr:nvSpPr>
        <xdr:cNvPr id="490" name="テキスト ボックス 489"/>
        <xdr:cNvSpPr txBox="1"/>
      </xdr:nvSpPr>
      <xdr:spPr>
        <a:xfrm>
          <a:off x="7594111" y="167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10567</xdr:rowOff>
    </xdr:from>
    <xdr:to>
      <xdr:col>36</xdr:col>
      <xdr:colOff>165100</xdr:colOff>
      <xdr:row>97</xdr:row>
      <xdr:rowOff>112167</xdr:rowOff>
    </xdr:to>
    <xdr:sp macro="" textlink="">
      <xdr:nvSpPr>
        <xdr:cNvPr id="491" name="楕円 490"/>
        <xdr:cNvSpPr/>
      </xdr:nvSpPr>
      <xdr:spPr>
        <a:xfrm>
          <a:off x="6921500" y="166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103294</xdr:rowOff>
    </xdr:from>
    <xdr:ext cx="534377" cy="259045"/>
    <xdr:sp macro="" textlink="">
      <xdr:nvSpPr>
        <xdr:cNvPr id="492" name="テキスト ボックス 491"/>
        <xdr:cNvSpPr txBox="1"/>
      </xdr:nvSpPr>
      <xdr:spPr>
        <a:xfrm>
          <a:off x="6705111" y="167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2"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43383</xdr:rowOff>
    </xdr:from>
    <xdr:to>
      <xdr:col>76</xdr:col>
      <xdr:colOff>114300</xdr:colOff>
      <xdr:row>39</xdr:row>
      <xdr:rowOff>44450</xdr:rowOff>
    </xdr:to>
    <xdr:cxnSp macro="">
      <xdr:nvCxnSpPr>
        <xdr:cNvPr id="527" name="直線コネクタ 526"/>
        <xdr:cNvCxnSpPr/>
      </xdr:nvCxnSpPr>
      <xdr:spPr>
        <a:xfrm>
          <a:off x="13703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44450</xdr:rowOff>
    </xdr:to>
    <xdr:cxnSp macro="">
      <xdr:nvCxnSpPr>
        <xdr:cNvPr id="530" name="直線コネクタ 529"/>
        <xdr:cNvCxnSpPr/>
      </xdr:nvCxnSpPr>
      <xdr:spPr>
        <a:xfrm flipV="1">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46" name="楕円 545"/>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47" name="テキスト ボックス 546"/>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157238</xdr:rowOff>
    </xdr:from>
    <xdr:to>
      <xdr:col>85</xdr:col>
      <xdr:colOff>127000</xdr:colOff>
      <xdr:row>74</xdr:row>
      <xdr:rowOff>161734</xdr:rowOff>
    </xdr:to>
    <xdr:cxnSp macro="">
      <xdr:nvCxnSpPr>
        <xdr:cNvPr id="627" name="直線コネクタ 626"/>
        <xdr:cNvCxnSpPr/>
      </xdr:nvCxnSpPr>
      <xdr:spPr>
        <a:xfrm>
          <a:off x="15481300" y="12844538"/>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8"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147498</xdr:rowOff>
    </xdr:from>
    <xdr:to>
      <xdr:col>81</xdr:col>
      <xdr:colOff>50800</xdr:colOff>
      <xdr:row>74</xdr:row>
      <xdr:rowOff>157238</xdr:rowOff>
    </xdr:to>
    <xdr:cxnSp macro="">
      <xdr:nvCxnSpPr>
        <xdr:cNvPr id="630" name="直線コネクタ 629"/>
        <xdr:cNvCxnSpPr/>
      </xdr:nvCxnSpPr>
      <xdr:spPr>
        <a:xfrm>
          <a:off x="14592300" y="12834798"/>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2" name="テキスト ボックス 631"/>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147498</xdr:rowOff>
    </xdr:from>
    <xdr:to>
      <xdr:col>76</xdr:col>
      <xdr:colOff>114300</xdr:colOff>
      <xdr:row>75</xdr:row>
      <xdr:rowOff>6680</xdr:rowOff>
    </xdr:to>
    <xdr:cxnSp macro="">
      <xdr:nvCxnSpPr>
        <xdr:cNvPr id="633" name="直線コネクタ 632"/>
        <xdr:cNvCxnSpPr/>
      </xdr:nvCxnSpPr>
      <xdr:spPr>
        <a:xfrm flipV="1">
          <a:off x="13703300" y="1283479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5" name="テキスト ボックス 634"/>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98451</xdr:rowOff>
    </xdr:from>
    <xdr:to>
      <xdr:col>71</xdr:col>
      <xdr:colOff>177800</xdr:colOff>
      <xdr:row>75</xdr:row>
      <xdr:rowOff>6680</xdr:rowOff>
    </xdr:to>
    <xdr:cxnSp macro="">
      <xdr:nvCxnSpPr>
        <xdr:cNvPr id="636" name="直線コネクタ 635"/>
        <xdr:cNvCxnSpPr/>
      </xdr:nvCxnSpPr>
      <xdr:spPr>
        <a:xfrm>
          <a:off x="12814300" y="12785751"/>
          <a:ext cx="889000" cy="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8" name="テキスト ボックス 637"/>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0" name="テキスト ボックス 639"/>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110934</xdr:rowOff>
    </xdr:from>
    <xdr:to>
      <xdr:col>85</xdr:col>
      <xdr:colOff>177800</xdr:colOff>
      <xdr:row>75</xdr:row>
      <xdr:rowOff>41084</xdr:rowOff>
    </xdr:to>
    <xdr:sp macro="" textlink="">
      <xdr:nvSpPr>
        <xdr:cNvPr id="646" name="楕円 645"/>
        <xdr:cNvSpPr/>
      </xdr:nvSpPr>
      <xdr:spPr>
        <a:xfrm>
          <a:off x="162687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133811</xdr:rowOff>
    </xdr:from>
    <xdr:ext cx="534377" cy="259045"/>
    <xdr:sp macro="" textlink="">
      <xdr:nvSpPr>
        <xdr:cNvPr id="647" name="公債費該当値テキスト"/>
        <xdr:cNvSpPr txBox="1"/>
      </xdr:nvSpPr>
      <xdr:spPr>
        <a:xfrm>
          <a:off x="16370300" y="126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106438</xdr:rowOff>
    </xdr:from>
    <xdr:to>
      <xdr:col>81</xdr:col>
      <xdr:colOff>101600</xdr:colOff>
      <xdr:row>75</xdr:row>
      <xdr:rowOff>36588</xdr:rowOff>
    </xdr:to>
    <xdr:sp macro="" textlink="">
      <xdr:nvSpPr>
        <xdr:cNvPr id="648" name="楕円 647"/>
        <xdr:cNvSpPr/>
      </xdr:nvSpPr>
      <xdr:spPr>
        <a:xfrm>
          <a:off x="15430500" y="127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53115</xdr:rowOff>
    </xdr:from>
    <xdr:ext cx="534377" cy="259045"/>
    <xdr:sp macro="" textlink="">
      <xdr:nvSpPr>
        <xdr:cNvPr id="649" name="テキスト ボックス 648"/>
        <xdr:cNvSpPr txBox="1"/>
      </xdr:nvSpPr>
      <xdr:spPr>
        <a:xfrm>
          <a:off x="15214111" y="125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96698</xdr:rowOff>
    </xdr:from>
    <xdr:to>
      <xdr:col>76</xdr:col>
      <xdr:colOff>165100</xdr:colOff>
      <xdr:row>75</xdr:row>
      <xdr:rowOff>26848</xdr:rowOff>
    </xdr:to>
    <xdr:sp macro="" textlink="">
      <xdr:nvSpPr>
        <xdr:cNvPr id="650" name="楕円 649"/>
        <xdr:cNvSpPr/>
      </xdr:nvSpPr>
      <xdr:spPr>
        <a:xfrm>
          <a:off x="14541500" y="127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43375</xdr:rowOff>
    </xdr:from>
    <xdr:ext cx="534377" cy="259045"/>
    <xdr:sp macro="" textlink="">
      <xdr:nvSpPr>
        <xdr:cNvPr id="651" name="テキスト ボックス 650"/>
        <xdr:cNvSpPr txBox="1"/>
      </xdr:nvSpPr>
      <xdr:spPr>
        <a:xfrm>
          <a:off x="14325111" y="125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127330</xdr:rowOff>
    </xdr:from>
    <xdr:to>
      <xdr:col>72</xdr:col>
      <xdr:colOff>38100</xdr:colOff>
      <xdr:row>75</xdr:row>
      <xdr:rowOff>57480</xdr:rowOff>
    </xdr:to>
    <xdr:sp macro="" textlink="">
      <xdr:nvSpPr>
        <xdr:cNvPr id="652" name="楕円 651"/>
        <xdr:cNvSpPr/>
      </xdr:nvSpPr>
      <xdr:spPr>
        <a:xfrm>
          <a:off x="13652500" y="128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74007</xdr:rowOff>
    </xdr:from>
    <xdr:ext cx="534377" cy="259045"/>
    <xdr:sp macro="" textlink="">
      <xdr:nvSpPr>
        <xdr:cNvPr id="653" name="テキスト ボックス 652"/>
        <xdr:cNvSpPr txBox="1"/>
      </xdr:nvSpPr>
      <xdr:spPr>
        <a:xfrm>
          <a:off x="13436111" y="125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47651</xdr:rowOff>
    </xdr:from>
    <xdr:to>
      <xdr:col>67</xdr:col>
      <xdr:colOff>101600</xdr:colOff>
      <xdr:row>74</xdr:row>
      <xdr:rowOff>149251</xdr:rowOff>
    </xdr:to>
    <xdr:sp macro="" textlink="">
      <xdr:nvSpPr>
        <xdr:cNvPr id="654" name="楕円 653"/>
        <xdr:cNvSpPr/>
      </xdr:nvSpPr>
      <xdr:spPr>
        <a:xfrm>
          <a:off x="12763500" y="127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165778</xdr:rowOff>
    </xdr:from>
    <xdr:ext cx="534377" cy="259045"/>
    <xdr:sp macro="" textlink="">
      <xdr:nvSpPr>
        <xdr:cNvPr id="655" name="テキスト ボックス 654"/>
        <xdr:cNvSpPr txBox="1"/>
      </xdr:nvSpPr>
      <xdr:spPr>
        <a:xfrm>
          <a:off x="12547111" y="125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7" name="直線コネクタ 676"/>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8"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9" name="直線コネクタ 678"/>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0"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1" name="直線コネクタ 680"/>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9764</xdr:rowOff>
    </xdr:from>
    <xdr:to>
      <xdr:col>85</xdr:col>
      <xdr:colOff>127000</xdr:colOff>
      <xdr:row>95</xdr:row>
      <xdr:rowOff>8713</xdr:rowOff>
    </xdr:to>
    <xdr:cxnSp macro="">
      <xdr:nvCxnSpPr>
        <xdr:cNvPr id="682" name="直線コネクタ 681"/>
        <xdr:cNvCxnSpPr/>
      </xdr:nvCxnSpPr>
      <xdr:spPr>
        <a:xfrm>
          <a:off x="15481300" y="16126064"/>
          <a:ext cx="838200" cy="17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3"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4" name="フローチャート: 判断 683"/>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9764</xdr:rowOff>
    </xdr:from>
    <xdr:to>
      <xdr:col>81</xdr:col>
      <xdr:colOff>50800</xdr:colOff>
      <xdr:row>94</xdr:row>
      <xdr:rowOff>53335</xdr:rowOff>
    </xdr:to>
    <xdr:cxnSp macro="">
      <xdr:nvCxnSpPr>
        <xdr:cNvPr id="685" name="直線コネクタ 684"/>
        <xdr:cNvCxnSpPr/>
      </xdr:nvCxnSpPr>
      <xdr:spPr>
        <a:xfrm flipV="1">
          <a:off x="14592300" y="16126064"/>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6" name="フローチャート: 判断 685"/>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87" name="テキスト ボックス 686"/>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156913</xdr:rowOff>
    </xdr:from>
    <xdr:to>
      <xdr:col>76</xdr:col>
      <xdr:colOff>114300</xdr:colOff>
      <xdr:row>94</xdr:row>
      <xdr:rowOff>53335</xdr:rowOff>
    </xdr:to>
    <xdr:cxnSp macro="">
      <xdr:nvCxnSpPr>
        <xdr:cNvPr id="688" name="直線コネクタ 687"/>
        <xdr:cNvCxnSpPr/>
      </xdr:nvCxnSpPr>
      <xdr:spPr>
        <a:xfrm>
          <a:off x="13703300" y="15930313"/>
          <a:ext cx="889000" cy="23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9" name="フローチャート: 判断 688"/>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0" name="テキスト ボックス 689"/>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156913</xdr:rowOff>
    </xdr:from>
    <xdr:to>
      <xdr:col>71</xdr:col>
      <xdr:colOff>177800</xdr:colOff>
      <xdr:row>95</xdr:row>
      <xdr:rowOff>156800</xdr:rowOff>
    </xdr:to>
    <xdr:cxnSp macro="">
      <xdr:nvCxnSpPr>
        <xdr:cNvPr id="691" name="直線コネクタ 690"/>
        <xdr:cNvCxnSpPr/>
      </xdr:nvCxnSpPr>
      <xdr:spPr>
        <a:xfrm flipV="1">
          <a:off x="12814300" y="15930313"/>
          <a:ext cx="889000" cy="5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2" name="フローチャート: 判断 691"/>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3" name="テキスト ボックス 692"/>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5" name="テキスト ボックス 694"/>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129363</xdr:rowOff>
    </xdr:from>
    <xdr:to>
      <xdr:col>85</xdr:col>
      <xdr:colOff>177800</xdr:colOff>
      <xdr:row>95</xdr:row>
      <xdr:rowOff>59513</xdr:rowOff>
    </xdr:to>
    <xdr:sp macro="" textlink="">
      <xdr:nvSpPr>
        <xdr:cNvPr id="701" name="楕円 700"/>
        <xdr:cNvSpPr/>
      </xdr:nvSpPr>
      <xdr:spPr>
        <a:xfrm>
          <a:off x="16268700" y="162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152240</xdr:rowOff>
    </xdr:from>
    <xdr:ext cx="534377" cy="259045"/>
    <xdr:sp macro="" textlink="">
      <xdr:nvSpPr>
        <xdr:cNvPr id="702" name="積立金該当値テキスト"/>
        <xdr:cNvSpPr txBox="1"/>
      </xdr:nvSpPr>
      <xdr:spPr>
        <a:xfrm>
          <a:off x="16370300" y="160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130414</xdr:rowOff>
    </xdr:from>
    <xdr:to>
      <xdr:col>81</xdr:col>
      <xdr:colOff>101600</xdr:colOff>
      <xdr:row>94</xdr:row>
      <xdr:rowOff>60564</xdr:rowOff>
    </xdr:to>
    <xdr:sp macro="" textlink="">
      <xdr:nvSpPr>
        <xdr:cNvPr id="703" name="楕円 702"/>
        <xdr:cNvSpPr/>
      </xdr:nvSpPr>
      <xdr:spPr>
        <a:xfrm>
          <a:off x="15430500" y="160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77091</xdr:rowOff>
    </xdr:from>
    <xdr:ext cx="534377" cy="259045"/>
    <xdr:sp macro="" textlink="">
      <xdr:nvSpPr>
        <xdr:cNvPr id="704" name="テキスト ボックス 703"/>
        <xdr:cNvSpPr txBox="1"/>
      </xdr:nvSpPr>
      <xdr:spPr>
        <a:xfrm>
          <a:off x="15214111" y="158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2535</xdr:rowOff>
    </xdr:from>
    <xdr:to>
      <xdr:col>76</xdr:col>
      <xdr:colOff>165100</xdr:colOff>
      <xdr:row>94</xdr:row>
      <xdr:rowOff>104135</xdr:rowOff>
    </xdr:to>
    <xdr:sp macro="" textlink="">
      <xdr:nvSpPr>
        <xdr:cNvPr id="705" name="楕円 704"/>
        <xdr:cNvSpPr/>
      </xdr:nvSpPr>
      <xdr:spPr>
        <a:xfrm>
          <a:off x="14541500" y="161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120662</xdr:rowOff>
    </xdr:from>
    <xdr:ext cx="534377" cy="259045"/>
    <xdr:sp macro="" textlink="">
      <xdr:nvSpPr>
        <xdr:cNvPr id="706" name="テキスト ボックス 705"/>
        <xdr:cNvSpPr txBox="1"/>
      </xdr:nvSpPr>
      <xdr:spPr>
        <a:xfrm>
          <a:off x="14325111" y="158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106113</xdr:rowOff>
    </xdr:from>
    <xdr:to>
      <xdr:col>72</xdr:col>
      <xdr:colOff>38100</xdr:colOff>
      <xdr:row>93</xdr:row>
      <xdr:rowOff>36263</xdr:rowOff>
    </xdr:to>
    <xdr:sp macro="" textlink="">
      <xdr:nvSpPr>
        <xdr:cNvPr id="707" name="楕円 706"/>
        <xdr:cNvSpPr/>
      </xdr:nvSpPr>
      <xdr:spPr>
        <a:xfrm>
          <a:off x="13652500" y="158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52790</xdr:rowOff>
    </xdr:from>
    <xdr:ext cx="534377" cy="259045"/>
    <xdr:sp macro="" textlink="">
      <xdr:nvSpPr>
        <xdr:cNvPr id="708" name="テキスト ボックス 707"/>
        <xdr:cNvSpPr txBox="1"/>
      </xdr:nvSpPr>
      <xdr:spPr>
        <a:xfrm>
          <a:off x="13436111" y="156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106000</xdr:rowOff>
    </xdr:from>
    <xdr:to>
      <xdr:col>67</xdr:col>
      <xdr:colOff>101600</xdr:colOff>
      <xdr:row>96</xdr:row>
      <xdr:rowOff>36150</xdr:rowOff>
    </xdr:to>
    <xdr:sp macro="" textlink="">
      <xdr:nvSpPr>
        <xdr:cNvPr id="709" name="楕円 708"/>
        <xdr:cNvSpPr/>
      </xdr:nvSpPr>
      <xdr:spPr>
        <a:xfrm>
          <a:off x="12763500" y="163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52677</xdr:rowOff>
    </xdr:from>
    <xdr:ext cx="534377" cy="259045"/>
    <xdr:sp macro="" textlink="">
      <xdr:nvSpPr>
        <xdr:cNvPr id="710" name="テキスト ボックス 709"/>
        <xdr:cNvSpPr txBox="1"/>
      </xdr:nvSpPr>
      <xdr:spPr>
        <a:xfrm>
          <a:off x="12547111" y="161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4" name="直線コネクタ 733"/>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7"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8" name="直線コネクタ 737"/>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41021</xdr:rowOff>
    </xdr:from>
    <xdr:to>
      <xdr:col>116</xdr:col>
      <xdr:colOff>63500</xdr:colOff>
      <xdr:row>39</xdr:row>
      <xdr:rowOff>41211</xdr:rowOff>
    </xdr:to>
    <xdr:cxnSp macro="">
      <xdr:nvCxnSpPr>
        <xdr:cNvPr id="739" name="直線コネクタ 738"/>
        <xdr:cNvCxnSpPr/>
      </xdr:nvCxnSpPr>
      <xdr:spPr>
        <a:xfrm flipV="1">
          <a:off x="21323300" y="672757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0"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1" name="フローチャート: 判断 740"/>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41211</xdr:rowOff>
    </xdr:from>
    <xdr:to>
      <xdr:col>111</xdr:col>
      <xdr:colOff>177800</xdr:colOff>
      <xdr:row>39</xdr:row>
      <xdr:rowOff>41211</xdr:rowOff>
    </xdr:to>
    <xdr:cxnSp macro="">
      <xdr:nvCxnSpPr>
        <xdr:cNvPr id="742" name="直線コネクタ 741"/>
        <xdr:cNvCxnSpPr/>
      </xdr:nvCxnSpPr>
      <xdr:spPr>
        <a:xfrm>
          <a:off x="20434300" y="67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3" name="フローチャート: 判断 742"/>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4" name="テキスト ボックス 743"/>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5588</xdr:rowOff>
    </xdr:from>
    <xdr:to>
      <xdr:col>107</xdr:col>
      <xdr:colOff>50800</xdr:colOff>
      <xdr:row>39</xdr:row>
      <xdr:rowOff>41211</xdr:rowOff>
    </xdr:to>
    <xdr:cxnSp macro="">
      <xdr:nvCxnSpPr>
        <xdr:cNvPr id="745" name="直線コネクタ 744"/>
        <xdr:cNvCxnSpPr/>
      </xdr:nvCxnSpPr>
      <xdr:spPr>
        <a:xfrm>
          <a:off x="19545300" y="6006338"/>
          <a:ext cx="889000" cy="7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6" name="フローチャート: 判断 745"/>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7" name="テキスト ボックス 746"/>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5588</xdr:rowOff>
    </xdr:from>
    <xdr:to>
      <xdr:col>102</xdr:col>
      <xdr:colOff>114300</xdr:colOff>
      <xdr:row>39</xdr:row>
      <xdr:rowOff>38544</xdr:rowOff>
    </xdr:to>
    <xdr:cxnSp macro="">
      <xdr:nvCxnSpPr>
        <xdr:cNvPr id="748" name="直線コネクタ 747"/>
        <xdr:cNvCxnSpPr/>
      </xdr:nvCxnSpPr>
      <xdr:spPr>
        <a:xfrm flipV="1">
          <a:off x="18656300" y="6006338"/>
          <a:ext cx="889000" cy="71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9" name="フローチャート: 判断 748"/>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0" name="テキスト ボックス 749"/>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1" name="フローチャート: 判断 750"/>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2" name="テキスト ボックス 751"/>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161671</xdr:rowOff>
    </xdr:from>
    <xdr:to>
      <xdr:col>116</xdr:col>
      <xdr:colOff>114300</xdr:colOff>
      <xdr:row>39</xdr:row>
      <xdr:rowOff>91821</xdr:rowOff>
    </xdr:to>
    <xdr:sp macro="" textlink="">
      <xdr:nvSpPr>
        <xdr:cNvPr id="758" name="楕円 757"/>
        <xdr:cNvSpPr/>
      </xdr:nvSpPr>
      <xdr:spPr>
        <a:xfrm>
          <a:off x="22110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76598</xdr:rowOff>
    </xdr:from>
    <xdr:ext cx="313932" cy="259045"/>
    <xdr:sp macro="" textlink="">
      <xdr:nvSpPr>
        <xdr:cNvPr id="759" name="投資及び出資金該当値テキスト"/>
        <xdr:cNvSpPr txBox="1"/>
      </xdr:nvSpPr>
      <xdr:spPr>
        <a:xfrm>
          <a:off x="22212300" y="65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161861</xdr:rowOff>
    </xdr:from>
    <xdr:to>
      <xdr:col>112</xdr:col>
      <xdr:colOff>38100</xdr:colOff>
      <xdr:row>39</xdr:row>
      <xdr:rowOff>92011</xdr:rowOff>
    </xdr:to>
    <xdr:sp macro="" textlink="">
      <xdr:nvSpPr>
        <xdr:cNvPr id="760" name="楕円 759"/>
        <xdr:cNvSpPr/>
      </xdr:nvSpPr>
      <xdr:spPr>
        <a:xfrm>
          <a:off x="21272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83138</xdr:rowOff>
    </xdr:from>
    <xdr:ext cx="313932" cy="259045"/>
    <xdr:sp macro="" textlink="">
      <xdr:nvSpPr>
        <xdr:cNvPr id="761" name="テキスト ボックス 760"/>
        <xdr:cNvSpPr txBox="1"/>
      </xdr:nvSpPr>
      <xdr:spPr>
        <a:xfrm>
          <a:off x="21166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161861</xdr:rowOff>
    </xdr:from>
    <xdr:to>
      <xdr:col>107</xdr:col>
      <xdr:colOff>101600</xdr:colOff>
      <xdr:row>39</xdr:row>
      <xdr:rowOff>92011</xdr:rowOff>
    </xdr:to>
    <xdr:sp macro="" textlink="">
      <xdr:nvSpPr>
        <xdr:cNvPr id="762" name="楕円 761"/>
        <xdr:cNvSpPr/>
      </xdr:nvSpPr>
      <xdr:spPr>
        <a:xfrm>
          <a:off x="20383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83138</xdr:rowOff>
    </xdr:from>
    <xdr:ext cx="313932" cy="259045"/>
    <xdr:sp macro="" textlink="">
      <xdr:nvSpPr>
        <xdr:cNvPr id="763" name="テキスト ボックス 762"/>
        <xdr:cNvSpPr txBox="1"/>
      </xdr:nvSpPr>
      <xdr:spPr>
        <a:xfrm>
          <a:off x="20277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126238</xdr:rowOff>
    </xdr:from>
    <xdr:to>
      <xdr:col>102</xdr:col>
      <xdr:colOff>165100</xdr:colOff>
      <xdr:row>35</xdr:row>
      <xdr:rowOff>56388</xdr:rowOff>
    </xdr:to>
    <xdr:sp macro="" textlink="">
      <xdr:nvSpPr>
        <xdr:cNvPr id="764" name="楕円 763"/>
        <xdr:cNvSpPr/>
      </xdr:nvSpPr>
      <xdr:spPr>
        <a:xfrm>
          <a:off x="19494500" y="5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72915</xdr:rowOff>
    </xdr:from>
    <xdr:ext cx="469744" cy="259045"/>
    <xdr:sp macro="" textlink="">
      <xdr:nvSpPr>
        <xdr:cNvPr id="765" name="テキスト ボックス 764"/>
        <xdr:cNvSpPr txBox="1"/>
      </xdr:nvSpPr>
      <xdr:spPr>
        <a:xfrm>
          <a:off x="19310428" y="57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159194</xdr:rowOff>
    </xdr:from>
    <xdr:to>
      <xdr:col>98</xdr:col>
      <xdr:colOff>38100</xdr:colOff>
      <xdr:row>39</xdr:row>
      <xdr:rowOff>89344</xdr:rowOff>
    </xdr:to>
    <xdr:sp macro="" textlink="">
      <xdr:nvSpPr>
        <xdr:cNvPr id="766" name="楕円 765"/>
        <xdr:cNvSpPr/>
      </xdr:nvSpPr>
      <xdr:spPr>
        <a:xfrm>
          <a:off x="18605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80471</xdr:rowOff>
    </xdr:from>
    <xdr:ext cx="313932" cy="259045"/>
    <xdr:sp macro="" textlink="">
      <xdr:nvSpPr>
        <xdr:cNvPr id="767" name="テキスト ボックス 766"/>
        <xdr:cNvSpPr txBox="1"/>
      </xdr:nvSpPr>
      <xdr:spPr>
        <a:xfrm>
          <a:off x="18499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44069</xdr:rowOff>
    </xdr:from>
    <xdr:to>
      <xdr:col>116</xdr:col>
      <xdr:colOff>63500</xdr:colOff>
      <xdr:row>50</xdr:row>
      <xdr:rowOff>72987</xdr:rowOff>
    </xdr:to>
    <xdr:cxnSp macro="">
      <xdr:nvCxnSpPr>
        <xdr:cNvPr id="796" name="直線コネクタ 795"/>
        <xdr:cNvCxnSpPr/>
      </xdr:nvCxnSpPr>
      <xdr:spPr>
        <a:xfrm>
          <a:off x="21323300" y="8616569"/>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7"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44069</xdr:rowOff>
    </xdr:from>
    <xdr:to>
      <xdr:col>111</xdr:col>
      <xdr:colOff>177800</xdr:colOff>
      <xdr:row>53</xdr:row>
      <xdr:rowOff>168504</xdr:rowOff>
    </xdr:to>
    <xdr:cxnSp macro="">
      <xdr:nvCxnSpPr>
        <xdr:cNvPr id="799" name="直線コネクタ 798"/>
        <xdr:cNvCxnSpPr/>
      </xdr:nvCxnSpPr>
      <xdr:spPr>
        <a:xfrm flipV="1">
          <a:off x="20434300" y="8616569"/>
          <a:ext cx="889000" cy="6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1" name="テキスト ボックス 800"/>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168504</xdr:rowOff>
    </xdr:from>
    <xdr:to>
      <xdr:col>107</xdr:col>
      <xdr:colOff>50800</xdr:colOff>
      <xdr:row>57</xdr:row>
      <xdr:rowOff>85598</xdr:rowOff>
    </xdr:to>
    <xdr:cxnSp macro="">
      <xdr:nvCxnSpPr>
        <xdr:cNvPr id="802" name="直線コネクタ 801"/>
        <xdr:cNvCxnSpPr/>
      </xdr:nvCxnSpPr>
      <xdr:spPr>
        <a:xfrm flipV="1">
          <a:off x="19545300" y="9255354"/>
          <a:ext cx="889000" cy="6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4" name="テキスト ボックス 803"/>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85598</xdr:rowOff>
    </xdr:from>
    <xdr:to>
      <xdr:col>102</xdr:col>
      <xdr:colOff>114300</xdr:colOff>
      <xdr:row>57</xdr:row>
      <xdr:rowOff>129984</xdr:rowOff>
    </xdr:to>
    <xdr:cxnSp macro="">
      <xdr:nvCxnSpPr>
        <xdr:cNvPr id="805" name="直線コネクタ 804"/>
        <xdr:cNvCxnSpPr/>
      </xdr:nvCxnSpPr>
      <xdr:spPr>
        <a:xfrm flipV="1">
          <a:off x="18656300" y="9858248"/>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7" name="テキスト ボックス 806"/>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09" name="テキスト ボックス 808"/>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22187</xdr:rowOff>
    </xdr:from>
    <xdr:to>
      <xdr:col>116</xdr:col>
      <xdr:colOff>114300</xdr:colOff>
      <xdr:row>50</xdr:row>
      <xdr:rowOff>123787</xdr:rowOff>
    </xdr:to>
    <xdr:sp macro="" textlink="">
      <xdr:nvSpPr>
        <xdr:cNvPr id="815" name="楕円 814"/>
        <xdr:cNvSpPr/>
      </xdr:nvSpPr>
      <xdr:spPr>
        <a:xfrm>
          <a:off x="22110700" y="85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146664</xdr:rowOff>
    </xdr:from>
    <xdr:ext cx="534377" cy="259045"/>
    <xdr:sp macro="" textlink="">
      <xdr:nvSpPr>
        <xdr:cNvPr id="816" name="貸付金該当値テキスト"/>
        <xdr:cNvSpPr txBox="1"/>
      </xdr:nvSpPr>
      <xdr:spPr>
        <a:xfrm>
          <a:off x="22212300" y="854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164719</xdr:rowOff>
    </xdr:from>
    <xdr:to>
      <xdr:col>112</xdr:col>
      <xdr:colOff>38100</xdr:colOff>
      <xdr:row>50</xdr:row>
      <xdr:rowOff>94869</xdr:rowOff>
    </xdr:to>
    <xdr:sp macro="" textlink="">
      <xdr:nvSpPr>
        <xdr:cNvPr id="817" name="楕円 816"/>
        <xdr:cNvSpPr/>
      </xdr:nvSpPr>
      <xdr:spPr>
        <a:xfrm>
          <a:off x="21272500" y="85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111396</xdr:rowOff>
    </xdr:from>
    <xdr:ext cx="534377" cy="259045"/>
    <xdr:sp macro="" textlink="">
      <xdr:nvSpPr>
        <xdr:cNvPr id="818" name="テキスト ボックス 817"/>
        <xdr:cNvSpPr txBox="1"/>
      </xdr:nvSpPr>
      <xdr:spPr>
        <a:xfrm>
          <a:off x="21056111" y="83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117704</xdr:rowOff>
    </xdr:from>
    <xdr:to>
      <xdr:col>107</xdr:col>
      <xdr:colOff>101600</xdr:colOff>
      <xdr:row>54</xdr:row>
      <xdr:rowOff>47854</xdr:rowOff>
    </xdr:to>
    <xdr:sp macro="" textlink="">
      <xdr:nvSpPr>
        <xdr:cNvPr id="819" name="楕円 818"/>
        <xdr:cNvSpPr/>
      </xdr:nvSpPr>
      <xdr:spPr>
        <a:xfrm>
          <a:off x="20383500" y="92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64381</xdr:rowOff>
    </xdr:from>
    <xdr:ext cx="534377" cy="259045"/>
    <xdr:sp macro="" textlink="">
      <xdr:nvSpPr>
        <xdr:cNvPr id="820" name="テキスト ボックス 819"/>
        <xdr:cNvSpPr txBox="1"/>
      </xdr:nvSpPr>
      <xdr:spPr>
        <a:xfrm>
          <a:off x="20167111" y="89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34798</xdr:rowOff>
    </xdr:from>
    <xdr:to>
      <xdr:col>102</xdr:col>
      <xdr:colOff>165100</xdr:colOff>
      <xdr:row>57</xdr:row>
      <xdr:rowOff>136398</xdr:rowOff>
    </xdr:to>
    <xdr:sp macro="" textlink="">
      <xdr:nvSpPr>
        <xdr:cNvPr id="821" name="楕円 820"/>
        <xdr:cNvSpPr/>
      </xdr:nvSpPr>
      <xdr:spPr>
        <a:xfrm>
          <a:off x="194945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152925</xdr:rowOff>
    </xdr:from>
    <xdr:ext cx="469744" cy="259045"/>
    <xdr:sp macro="" textlink="">
      <xdr:nvSpPr>
        <xdr:cNvPr id="822" name="テキスト ボックス 821"/>
        <xdr:cNvSpPr txBox="1"/>
      </xdr:nvSpPr>
      <xdr:spPr>
        <a:xfrm>
          <a:off x="19310428" y="958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79184</xdr:rowOff>
    </xdr:from>
    <xdr:to>
      <xdr:col>98</xdr:col>
      <xdr:colOff>38100</xdr:colOff>
      <xdr:row>58</xdr:row>
      <xdr:rowOff>9334</xdr:rowOff>
    </xdr:to>
    <xdr:sp macro="" textlink="">
      <xdr:nvSpPr>
        <xdr:cNvPr id="823" name="楕円 822"/>
        <xdr:cNvSpPr/>
      </xdr:nvSpPr>
      <xdr:spPr>
        <a:xfrm>
          <a:off x="18605500" y="98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25861</xdr:rowOff>
    </xdr:from>
    <xdr:ext cx="469744" cy="259045"/>
    <xdr:sp macro="" textlink="">
      <xdr:nvSpPr>
        <xdr:cNvPr id="824" name="テキスト ボックス 823"/>
        <xdr:cNvSpPr txBox="1"/>
      </xdr:nvSpPr>
      <xdr:spPr>
        <a:xfrm>
          <a:off x="18421428" y="962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9123</xdr:rowOff>
    </xdr:from>
    <xdr:to>
      <xdr:col>116</xdr:col>
      <xdr:colOff>63500</xdr:colOff>
      <xdr:row>74</xdr:row>
      <xdr:rowOff>117915</xdr:rowOff>
    </xdr:to>
    <xdr:cxnSp macro="">
      <xdr:nvCxnSpPr>
        <xdr:cNvPr id="852" name="直線コネクタ 851"/>
        <xdr:cNvCxnSpPr/>
      </xdr:nvCxnSpPr>
      <xdr:spPr>
        <a:xfrm flipV="1">
          <a:off x="21323300" y="12696423"/>
          <a:ext cx="838200" cy="10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3"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77887</xdr:rowOff>
    </xdr:from>
    <xdr:to>
      <xdr:col>111</xdr:col>
      <xdr:colOff>177800</xdr:colOff>
      <xdr:row>74</xdr:row>
      <xdr:rowOff>117915</xdr:rowOff>
    </xdr:to>
    <xdr:cxnSp macro="">
      <xdr:nvCxnSpPr>
        <xdr:cNvPr id="855" name="直線コネクタ 854"/>
        <xdr:cNvCxnSpPr/>
      </xdr:nvCxnSpPr>
      <xdr:spPr>
        <a:xfrm>
          <a:off x="20434300" y="12765187"/>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57" name="テキスト ボックス 856"/>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77887</xdr:rowOff>
    </xdr:from>
    <xdr:to>
      <xdr:col>107</xdr:col>
      <xdr:colOff>50800</xdr:colOff>
      <xdr:row>74</xdr:row>
      <xdr:rowOff>97089</xdr:rowOff>
    </xdr:to>
    <xdr:cxnSp macro="">
      <xdr:nvCxnSpPr>
        <xdr:cNvPr id="858" name="直線コネクタ 857"/>
        <xdr:cNvCxnSpPr/>
      </xdr:nvCxnSpPr>
      <xdr:spPr>
        <a:xfrm flipV="1">
          <a:off x="19545300" y="1276518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0" name="テキスト ボックス 859"/>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97089</xdr:rowOff>
    </xdr:from>
    <xdr:to>
      <xdr:col>102</xdr:col>
      <xdr:colOff>114300</xdr:colOff>
      <xdr:row>74</xdr:row>
      <xdr:rowOff>151039</xdr:rowOff>
    </xdr:to>
    <xdr:cxnSp macro="">
      <xdr:nvCxnSpPr>
        <xdr:cNvPr id="861" name="直線コネクタ 860"/>
        <xdr:cNvCxnSpPr/>
      </xdr:nvCxnSpPr>
      <xdr:spPr>
        <a:xfrm flipV="1">
          <a:off x="18656300" y="1278438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3" name="テキスト ボックス 862"/>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5" name="テキスト ボックス 864"/>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129773</xdr:rowOff>
    </xdr:from>
    <xdr:to>
      <xdr:col>116</xdr:col>
      <xdr:colOff>114300</xdr:colOff>
      <xdr:row>74</xdr:row>
      <xdr:rowOff>59923</xdr:rowOff>
    </xdr:to>
    <xdr:sp macro="" textlink="">
      <xdr:nvSpPr>
        <xdr:cNvPr id="871" name="楕円 870"/>
        <xdr:cNvSpPr/>
      </xdr:nvSpPr>
      <xdr:spPr>
        <a:xfrm>
          <a:off x="22110700" y="126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152650</xdr:rowOff>
    </xdr:from>
    <xdr:ext cx="534377" cy="259045"/>
    <xdr:sp macro="" textlink="">
      <xdr:nvSpPr>
        <xdr:cNvPr id="872" name="繰出金該当値テキスト"/>
        <xdr:cNvSpPr txBox="1"/>
      </xdr:nvSpPr>
      <xdr:spPr>
        <a:xfrm>
          <a:off x="22212300" y="124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67115</xdr:rowOff>
    </xdr:from>
    <xdr:to>
      <xdr:col>112</xdr:col>
      <xdr:colOff>38100</xdr:colOff>
      <xdr:row>74</xdr:row>
      <xdr:rowOff>168715</xdr:rowOff>
    </xdr:to>
    <xdr:sp macro="" textlink="">
      <xdr:nvSpPr>
        <xdr:cNvPr id="873" name="楕円 872"/>
        <xdr:cNvSpPr/>
      </xdr:nvSpPr>
      <xdr:spPr>
        <a:xfrm>
          <a:off x="21272500" y="127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13792</xdr:rowOff>
    </xdr:from>
    <xdr:ext cx="534377" cy="259045"/>
    <xdr:sp macro="" textlink="">
      <xdr:nvSpPr>
        <xdr:cNvPr id="874" name="テキスト ボックス 873"/>
        <xdr:cNvSpPr txBox="1"/>
      </xdr:nvSpPr>
      <xdr:spPr>
        <a:xfrm>
          <a:off x="21056111" y="1252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27087</xdr:rowOff>
    </xdr:from>
    <xdr:to>
      <xdr:col>107</xdr:col>
      <xdr:colOff>101600</xdr:colOff>
      <xdr:row>74</xdr:row>
      <xdr:rowOff>128687</xdr:rowOff>
    </xdr:to>
    <xdr:sp macro="" textlink="">
      <xdr:nvSpPr>
        <xdr:cNvPr id="875" name="楕円 874"/>
        <xdr:cNvSpPr/>
      </xdr:nvSpPr>
      <xdr:spPr>
        <a:xfrm>
          <a:off x="203835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145214</xdr:rowOff>
    </xdr:from>
    <xdr:ext cx="534377" cy="259045"/>
    <xdr:sp macro="" textlink="">
      <xdr:nvSpPr>
        <xdr:cNvPr id="876" name="テキスト ボックス 875"/>
        <xdr:cNvSpPr txBox="1"/>
      </xdr:nvSpPr>
      <xdr:spPr>
        <a:xfrm>
          <a:off x="20167111" y="124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46289</xdr:rowOff>
    </xdr:from>
    <xdr:to>
      <xdr:col>102</xdr:col>
      <xdr:colOff>165100</xdr:colOff>
      <xdr:row>74</xdr:row>
      <xdr:rowOff>147889</xdr:rowOff>
    </xdr:to>
    <xdr:sp macro="" textlink="">
      <xdr:nvSpPr>
        <xdr:cNvPr id="877" name="楕円 876"/>
        <xdr:cNvSpPr/>
      </xdr:nvSpPr>
      <xdr:spPr>
        <a:xfrm>
          <a:off x="19494500" y="12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164416</xdr:rowOff>
    </xdr:from>
    <xdr:ext cx="534377" cy="259045"/>
    <xdr:sp macro="" textlink="">
      <xdr:nvSpPr>
        <xdr:cNvPr id="878" name="テキスト ボックス 877"/>
        <xdr:cNvSpPr txBox="1"/>
      </xdr:nvSpPr>
      <xdr:spPr>
        <a:xfrm>
          <a:off x="19278111" y="125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100239</xdr:rowOff>
    </xdr:from>
    <xdr:to>
      <xdr:col>98</xdr:col>
      <xdr:colOff>38100</xdr:colOff>
      <xdr:row>75</xdr:row>
      <xdr:rowOff>30389</xdr:rowOff>
    </xdr:to>
    <xdr:sp macro="" textlink="">
      <xdr:nvSpPr>
        <xdr:cNvPr id="879" name="楕円 878"/>
        <xdr:cNvSpPr/>
      </xdr:nvSpPr>
      <xdr:spPr>
        <a:xfrm>
          <a:off x="18605500" y="127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46916</xdr:rowOff>
    </xdr:from>
    <xdr:ext cx="534377" cy="259045"/>
    <xdr:sp macro="" textlink="">
      <xdr:nvSpPr>
        <xdr:cNvPr id="880" name="テキスト ボックス 879"/>
        <xdr:cNvSpPr txBox="1"/>
      </xdr:nvSpPr>
      <xdr:spPr>
        <a:xfrm>
          <a:off x="18389111" y="125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660,579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類似団体平均と比較し突出して高水準となっている項目は扶助費、補助費等、維持補修費、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貸付金、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129,881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円と類似団体の約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倍となっている。令和元年度は障害福祉サービス費等の増加により、前年度から増となった。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113,303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倍となっている。大半は一部事務組合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負担金であることから、その推移を注視し負担規模の適正化に十分留意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令和元年度は少雪による除排雪経費の減により前年度より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円減となった。天候による変動要素が行政経営に深刻な影響を及ぼす。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101,501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倍となっている。令和元年度は総合アリーナ整備事業費の増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により前年度と比較し大幅増となった。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58,265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倍となっている。将来世代に過度な負担を残さないよう、普通建設事業の厳選</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精査、補助金の積極的な活用により新規発行債を抑制し、指標の改善に努め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また、貸付金は一時借入金利子低減のための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下北医療センターへの短期貸付金、積立金は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原子力発電施設等立地地域基盤整備支援事業交付金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を財源とした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新希望のまち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基金積立て等により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団体平均との差が大きくなっている。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56,790
56,632
864.12
37,767,085
37,514,329
181,353
16,871,737
37,115,941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51003</xdr:rowOff>
    </xdr:from>
    <xdr:to>
      <xdr:col>24</xdr:col>
      <xdr:colOff>63500</xdr:colOff>
      <xdr:row>32</xdr:row>
      <xdr:rowOff>154331</xdr:rowOff>
    </xdr:to>
    <xdr:cxnSp macro="">
      <xdr:nvCxnSpPr>
        <xdr:cNvPr id="59" name="直線コネクタ 58"/>
        <xdr:cNvCxnSpPr/>
      </xdr:nvCxnSpPr>
      <xdr:spPr>
        <a:xfrm>
          <a:off x="3797300" y="5537403"/>
          <a:ext cx="8382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51003</xdr:rowOff>
    </xdr:from>
    <xdr:to>
      <xdr:col>19</xdr:col>
      <xdr:colOff>177800</xdr:colOff>
      <xdr:row>32</xdr:row>
      <xdr:rowOff>87579</xdr:rowOff>
    </xdr:to>
    <xdr:cxnSp macro="">
      <xdr:nvCxnSpPr>
        <xdr:cNvPr id="62" name="直線コネクタ 61"/>
        <xdr:cNvCxnSpPr/>
      </xdr:nvCxnSpPr>
      <xdr:spPr>
        <a:xfrm flipV="1">
          <a:off x="2908300" y="55374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87579</xdr:rowOff>
    </xdr:from>
    <xdr:to>
      <xdr:col>15</xdr:col>
      <xdr:colOff>50800</xdr:colOff>
      <xdr:row>32</xdr:row>
      <xdr:rowOff>156616</xdr:rowOff>
    </xdr:to>
    <xdr:cxnSp macro="">
      <xdr:nvCxnSpPr>
        <xdr:cNvPr id="65" name="直線コネクタ 64"/>
        <xdr:cNvCxnSpPr/>
      </xdr:nvCxnSpPr>
      <xdr:spPr>
        <a:xfrm flipV="1">
          <a:off x="2019300" y="5573979"/>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71120</xdr:rowOff>
    </xdr:from>
    <xdr:to>
      <xdr:col>10</xdr:col>
      <xdr:colOff>114300</xdr:colOff>
      <xdr:row>32</xdr:row>
      <xdr:rowOff>156616</xdr:rowOff>
    </xdr:to>
    <xdr:cxnSp macro="">
      <xdr:nvCxnSpPr>
        <xdr:cNvPr id="68" name="直線コネクタ 67"/>
        <xdr:cNvCxnSpPr/>
      </xdr:nvCxnSpPr>
      <xdr:spPr>
        <a:xfrm>
          <a:off x="1130300" y="5557520"/>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103531</xdr:rowOff>
    </xdr:from>
    <xdr:to>
      <xdr:col>24</xdr:col>
      <xdr:colOff>114300</xdr:colOff>
      <xdr:row>33</xdr:row>
      <xdr:rowOff>33681</xdr:rowOff>
    </xdr:to>
    <xdr:sp macro="" textlink="">
      <xdr:nvSpPr>
        <xdr:cNvPr id="78" name="楕円 77"/>
        <xdr:cNvSpPr/>
      </xdr:nvSpPr>
      <xdr:spPr>
        <a:xfrm>
          <a:off x="4584700" y="55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126408</xdr:rowOff>
    </xdr:from>
    <xdr:ext cx="469744" cy="259045"/>
    <xdr:sp macro="" textlink="">
      <xdr:nvSpPr>
        <xdr:cNvPr id="79" name="議会費該当値テキスト"/>
        <xdr:cNvSpPr txBox="1"/>
      </xdr:nvSpPr>
      <xdr:spPr>
        <a:xfrm>
          <a:off x="4686300" y="54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203</xdr:rowOff>
    </xdr:from>
    <xdr:to>
      <xdr:col>20</xdr:col>
      <xdr:colOff>38100</xdr:colOff>
      <xdr:row>32</xdr:row>
      <xdr:rowOff>101803</xdr:rowOff>
    </xdr:to>
    <xdr:sp macro="" textlink="">
      <xdr:nvSpPr>
        <xdr:cNvPr id="80" name="楕円 79"/>
        <xdr:cNvSpPr/>
      </xdr:nvSpPr>
      <xdr:spPr>
        <a:xfrm>
          <a:off x="37465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118330</xdr:rowOff>
    </xdr:from>
    <xdr:ext cx="469744" cy="259045"/>
    <xdr:sp macro="" textlink="">
      <xdr:nvSpPr>
        <xdr:cNvPr id="81" name="テキスト ボックス 80"/>
        <xdr:cNvSpPr txBox="1"/>
      </xdr:nvSpPr>
      <xdr:spPr>
        <a:xfrm>
          <a:off x="3562428" y="52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36779</xdr:rowOff>
    </xdr:from>
    <xdr:to>
      <xdr:col>15</xdr:col>
      <xdr:colOff>101600</xdr:colOff>
      <xdr:row>32</xdr:row>
      <xdr:rowOff>138379</xdr:rowOff>
    </xdr:to>
    <xdr:sp macro="" textlink="">
      <xdr:nvSpPr>
        <xdr:cNvPr id="82" name="楕円 81"/>
        <xdr:cNvSpPr/>
      </xdr:nvSpPr>
      <xdr:spPr>
        <a:xfrm>
          <a:off x="2857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154906</xdr:rowOff>
    </xdr:from>
    <xdr:ext cx="469744" cy="259045"/>
    <xdr:sp macro="" textlink="">
      <xdr:nvSpPr>
        <xdr:cNvPr id="83" name="テキスト ボックス 82"/>
        <xdr:cNvSpPr txBox="1"/>
      </xdr:nvSpPr>
      <xdr:spPr>
        <a:xfrm>
          <a:off x="2673428"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105816</xdr:rowOff>
    </xdr:from>
    <xdr:to>
      <xdr:col>10</xdr:col>
      <xdr:colOff>165100</xdr:colOff>
      <xdr:row>33</xdr:row>
      <xdr:rowOff>35966</xdr:rowOff>
    </xdr:to>
    <xdr:sp macro="" textlink="">
      <xdr:nvSpPr>
        <xdr:cNvPr id="84" name="楕円 83"/>
        <xdr:cNvSpPr/>
      </xdr:nvSpPr>
      <xdr:spPr>
        <a:xfrm>
          <a:off x="19685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52493</xdr:rowOff>
    </xdr:from>
    <xdr:ext cx="469744" cy="259045"/>
    <xdr:sp macro="" textlink="">
      <xdr:nvSpPr>
        <xdr:cNvPr id="85" name="テキスト ボックス 84"/>
        <xdr:cNvSpPr txBox="1"/>
      </xdr:nvSpPr>
      <xdr:spPr>
        <a:xfrm>
          <a:off x="1784428" y="53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20320</xdr:rowOff>
    </xdr:from>
    <xdr:to>
      <xdr:col>6</xdr:col>
      <xdr:colOff>38100</xdr:colOff>
      <xdr:row>32</xdr:row>
      <xdr:rowOff>121920</xdr:rowOff>
    </xdr:to>
    <xdr:sp macro="" textlink="">
      <xdr:nvSpPr>
        <xdr:cNvPr id="86" name="楕円 85"/>
        <xdr:cNvSpPr/>
      </xdr:nvSpPr>
      <xdr:spPr>
        <a:xfrm>
          <a:off x="1079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138447</xdr:rowOff>
    </xdr:from>
    <xdr:ext cx="469744" cy="259045"/>
    <xdr:sp macro="" textlink="">
      <xdr:nvSpPr>
        <xdr:cNvPr id="87" name="テキスト ボックス 86"/>
        <xdr:cNvSpPr txBox="1"/>
      </xdr:nvSpPr>
      <xdr:spPr>
        <a:xfrm>
          <a:off x="895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35382</xdr:rowOff>
    </xdr:from>
    <xdr:to>
      <xdr:col>24</xdr:col>
      <xdr:colOff>63500</xdr:colOff>
      <xdr:row>51</xdr:row>
      <xdr:rowOff>79559</xdr:rowOff>
    </xdr:to>
    <xdr:cxnSp macro="">
      <xdr:nvCxnSpPr>
        <xdr:cNvPr id="117" name="直線コネクタ 116"/>
        <xdr:cNvCxnSpPr/>
      </xdr:nvCxnSpPr>
      <xdr:spPr>
        <a:xfrm flipV="1">
          <a:off x="3797300" y="8779332"/>
          <a:ext cx="8382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79559</xdr:rowOff>
    </xdr:from>
    <xdr:to>
      <xdr:col>19</xdr:col>
      <xdr:colOff>177800</xdr:colOff>
      <xdr:row>51</xdr:row>
      <xdr:rowOff>89618</xdr:rowOff>
    </xdr:to>
    <xdr:cxnSp macro="">
      <xdr:nvCxnSpPr>
        <xdr:cNvPr id="120" name="直線コネクタ 119"/>
        <xdr:cNvCxnSpPr/>
      </xdr:nvCxnSpPr>
      <xdr:spPr>
        <a:xfrm flipV="1">
          <a:off x="2908300" y="882350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144101</xdr:rowOff>
    </xdr:from>
    <xdr:to>
      <xdr:col>15</xdr:col>
      <xdr:colOff>50800</xdr:colOff>
      <xdr:row>51</xdr:row>
      <xdr:rowOff>89618</xdr:rowOff>
    </xdr:to>
    <xdr:cxnSp macro="">
      <xdr:nvCxnSpPr>
        <xdr:cNvPr id="123" name="直線コネクタ 122"/>
        <xdr:cNvCxnSpPr/>
      </xdr:nvCxnSpPr>
      <xdr:spPr>
        <a:xfrm>
          <a:off x="2019300" y="871660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144101</xdr:rowOff>
    </xdr:from>
    <xdr:to>
      <xdr:col>10</xdr:col>
      <xdr:colOff>114300</xdr:colOff>
      <xdr:row>53</xdr:row>
      <xdr:rowOff>63176</xdr:rowOff>
    </xdr:to>
    <xdr:cxnSp macro="">
      <xdr:nvCxnSpPr>
        <xdr:cNvPr id="126" name="直線コネクタ 125"/>
        <xdr:cNvCxnSpPr/>
      </xdr:nvCxnSpPr>
      <xdr:spPr>
        <a:xfrm flipV="1">
          <a:off x="1130300" y="8716601"/>
          <a:ext cx="889000" cy="4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156032</xdr:rowOff>
    </xdr:from>
    <xdr:to>
      <xdr:col>24</xdr:col>
      <xdr:colOff>114300</xdr:colOff>
      <xdr:row>51</xdr:row>
      <xdr:rowOff>86182</xdr:rowOff>
    </xdr:to>
    <xdr:sp macro="" textlink="">
      <xdr:nvSpPr>
        <xdr:cNvPr id="136" name="楕円 135"/>
        <xdr:cNvSpPr/>
      </xdr:nvSpPr>
      <xdr:spPr>
        <a:xfrm>
          <a:off x="4584700" y="87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7459</xdr:rowOff>
    </xdr:from>
    <xdr:ext cx="534377" cy="259045"/>
    <xdr:sp macro="" textlink="">
      <xdr:nvSpPr>
        <xdr:cNvPr id="137" name="総務費該当値テキスト"/>
        <xdr:cNvSpPr txBox="1"/>
      </xdr:nvSpPr>
      <xdr:spPr>
        <a:xfrm>
          <a:off x="4686300" y="85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28759</xdr:rowOff>
    </xdr:from>
    <xdr:to>
      <xdr:col>20</xdr:col>
      <xdr:colOff>38100</xdr:colOff>
      <xdr:row>51</xdr:row>
      <xdr:rowOff>130359</xdr:rowOff>
    </xdr:to>
    <xdr:sp macro="" textlink="">
      <xdr:nvSpPr>
        <xdr:cNvPr id="138" name="楕円 137"/>
        <xdr:cNvSpPr/>
      </xdr:nvSpPr>
      <xdr:spPr>
        <a:xfrm>
          <a:off x="3746500" y="87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146886</xdr:rowOff>
    </xdr:from>
    <xdr:ext cx="534377" cy="259045"/>
    <xdr:sp macro="" textlink="">
      <xdr:nvSpPr>
        <xdr:cNvPr id="139" name="テキスト ボックス 138"/>
        <xdr:cNvSpPr txBox="1"/>
      </xdr:nvSpPr>
      <xdr:spPr>
        <a:xfrm>
          <a:off x="3530111" y="85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38818</xdr:rowOff>
    </xdr:from>
    <xdr:to>
      <xdr:col>15</xdr:col>
      <xdr:colOff>101600</xdr:colOff>
      <xdr:row>51</xdr:row>
      <xdr:rowOff>140418</xdr:rowOff>
    </xdr:to>
    <xdr:sp macro="" textlink="">
      <xdr:nvSpPr>
        <xdr:cNvPr id="140" name="楕円 139"/>
        <xdr:cNvSpPr/>
      </xdr:nvSpPr>
      <xdr:spPr>
        <a:xfrm>
          <a:off x="2857500" y="87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156945</xdr:rowOff>
    </xdr:from>
    <xdr:ext cx="534377" cy="259045"/>
    <xdr:sp macro="" textlink="">
      <xdr:nvSpPr>
        <xdr:cNvPr id="141" name="テキスト ボックス 140"/>
        <xdr:cNvSpPr txBox="1"/>
      </xdr:nvSpPr>
      <xdr:spPr>
        <a:xfrm>
          <a:off x="2641111" y="855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93301</xdr:rowOff>
    </xdr:from>
    <xdr:to>
      <xdr:col>10</xdr:col>
      <xdr:colOff>165100</xdr:colOff>
      <xdr:row>51</xdr:row>
      <xdr:rowOff>23451</xdr:rowOff>
    </xdr:to>
    <xdr:sp macro="" textlink="">
      <xdr:nvSpPr>
        <xdr:cNvPr id="142" name="楕円 141"/>
        <xdr:cNvSpPr/>
      </xdr:nvSpPr>
      <xdr:spPr>
        <a:xfrm>
          <a:off x="1968500" y="86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39978</xdr:rowOff>
    </xdr:from>
    <xdr:ext cx="534377" cy="259045"/>
    <xdr:sp macro="" textlink="">
      <xdr:nvSpPr>
        <xdr:cNvPr id="143" name="テキスト ボックス 142"/>
        <xdr:cNvSpPr txBox="1"/>
      </xdr:nvSpPr>
      <xdr:spPr>
        <a:xfrm>
          <a:off x="1752111" y="844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12376</xdr:rowOff>
    </xdr:from>
    <xdr:to>
      <xdr:col>6</xdr:col>
      <xdr:colOff>38100</xdr:colOff>
      <xdr:row>53</xdr:row>
      <xdr:rowOff>113976</xdr:rowOff>
    </xdr:to>
    <xdr:sp macro="" textlink="">
      <xdr:nvSpPr>
        <xdr:cNvPr id="144" name="楕円 143"/>
        <xdr:cNvSpPr/>
      </xdr:nvSpPr>
      <xdr:spPr>
        <a:xfrm>
          <a:off x="1079500" y="90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130503</xdr:rowOff>
    </xdr:from>
    <xdr:ext cx="534377" cy="259045"/>
    <xdr:sp macro="" textlink="">
      <xdr:nvSpPr>
        <xdr:cNvPr id="145" name="テキスト ボックス 144"/>
        <xdr:cNvSpPr txBox="1"/>
      </xdr:nvSpPr>
      <xdr:spPr>
        <a:xfrm>
          <a:off x="863111" y="88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23451</xdr:rowOff>
    </xdr:from>
    <xdr:to>
      <xdr:col>24</xdr:col>
      <xdr:colOff>63500</xdr:colOff>
      <xdr:row>74</xdr:row>
      <xdr:rowOff>11292</xdr:rowOff>
    </xdr:to>
    <xdr:cxnSp macro="">
      <xdr:nvCxnSpPr>
        <xdr:cNvPr id="177" name="直線コネクタ 176"/>
        <xdr:cNvCxnSpPr/>
      </xdr:nvCxnSpPr>
      <xdr:spPr>
        <a:xfrm flipV="1">
          <a:off x="3797300" y="12539301"/>
          <a:ext cx="838200" cy="1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11292</xdr:rowOff>
    </xdr:from>
    <xdr:to>
      <xdr:col>19</xdr:col>
      <xdr:colOff>177800</xdr:colOff>
      <xdr:row>74</xdr:row>
      <xdr:rowOff>11988</xdr:rowOff>
    </xdr:to>
    <xdr:cxnSp macro="">
      <xdr:nvCxnSpPr>
        <xdr:cNvPr id="180" name="直線コネクタ 179"/>
        <xdr:cNvCxnSpPr/>
      </xdr:nvCxnSpPr>
      <xdr:spPr>
        <a:xfrm flipV="1">
          <a:off x="2908300" y="12698592"/>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166011</xdr:rowOff>
    </xdr:from>
    <xdr:to>
      <xdr:col>15</xdr:col>
      <xdr:colOff>50800</xdr:colOff>
      <xdr:row>74</xdr:row>
      <xdr:rowOff>11988</xdr:rowOff>
    </xdr:to>
    <xdr:cxnSp macro="">
      <xdr:nvCxnSpPr>
        <xdr:cNvPr id="183" name="直線コネクタ 182"/>
        <xdr:cNvCxnSpPr/>
      </xdr:nvCxnSpPr>
      <xdr:spPr>
        <a:xfrm>
          <a:off x="2019300" y="1268186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166011</xdr:rowOff>
    </xdr:from>
    <xdr:to>
      <xdr:col>10</xdr:col>
      <xdr:colOff>114300</xdr:colOff>
      <xdr:row>74</xdr:row>
      <xdr:rowOff>61475</xdr:rowOff>
    </xdr:to>
    <xdr:cxnSp macro="">
      <xdr:nvCxnSpPr>
        <xdr:cNvPr id="186" name="直線コネクタ 185"/>
        <xdr:cNvCxnSpPr/>
      </xdr:nvCxnSpPr>
      <xdr:spPr>
        <a:xfrm flipV="1">
          <a:off x="1130300" y="12681861"/>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144101</xdr:rowOff>
    </xdr:from>
    <xdr:to>
      <xdr:col>24</xdr:col>
      <xdr:colOff>114300</xdr:colOff>
      <xdr:row>73</xdr:row>
      <xdr:rowOff>74251</xdr:rowOff>
    </xdr:to>
    <xdr:sp macro="" textlink="">
      <xdr:nvSpPr>
        <xdr:cNvPr id="196" name="楕円 195"/>
        <xdr:cNvSpPr/>
      </xdr:nvSpPr>
      <xdr:spPr>
        <a:xfrm>
          <a:off x="4584700" y="124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166978</xdr:rowOff>
    </xdr:from>
    <xdr:ext cx="599010" cy="259045"/>
    <xdr:sp macro="" textlink="">
      <xdr:nvSpPr>
        <xdr:cNvPr id="197" name="民生費該当値テキスト"/>
        <xdr:cNvSpPr txBox="1"/>
      </xdr:nvSpPr>
      <xdr:spPr>
        <a:xfrm>
          <a:off x="4686300" y="12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131942</xdr:rowOff>
    </xdr:from>
    <xdr:to>
      <xdr:col>20</xdr:col>
      <xdr:colOff>38100</xdr:colOff>
      <xdr:row>74</xdr:row>
      <xdr:rowOff>62092</xdr:rowOff>
    </xdr:to>
    <xdr:sp macro="" textlink="">
      <xdr:nvSpPr>
        <xdr:cNvPr id="198" name="楕円 197"/>
        <xdr:cNvSpPr/>
      </xdr:nvSpPr>
      <xdr:spPr>
        <a:xfrm>
          <a:off x="3746500" y="126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78619</xdr:rowOff>
    </xdr:from>
    <xdr:ext cx="599010" cy="259045"/>
    <xdr:sp macro="" textlink="">
      <xdr:nvSpPr>
        <xdr:cNvPr id="199" name="テキスト ボックス 198"/>
        <xdr:cNvSpPr txBox="1"/>
      </xdr:nvSpPr>
      <xdr:spPr>
        <a:xfrm>
          <a:off x="3497795" y="1242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132638</xdr:rowOff>
    </xdr:from>
    <xdr:to>
      <xdr:col>15</xdr:col>
      <xdr:colOff>101600</xdr:colOff>
      <xdr:row>74</xdr:row>
      <xdr:rowOff>62788</xdr:rowOff>
    </xdr:to>
    <xdr:sp macro="" textlink="">
      <xdr:nvSpPr>
        <xdr:cNvPr id="200" name="楕円 199"/>
        <xdr:cNvSpPr/>
      </xdr:nvSpPr>
      <xdr:spPr>
        <a:xfrm>
          <a:off x="2857500" y="126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79315</xdr:rowOff>
    </xdr:from>
    <xdr:ext cx="599010" cy="259045"/>
    <xdr:sp macro="" textlink="">
      <xdr:nvSpPr>
        <xdr:cNvPr id="201" name="テキスト ボックス 200"/>
        <xdr:cNvSpPr txBox="1"/>
      </xdr:nvSpPr>
      <xdr:spPr>
        <a:xfrm>
          <a:off x="2608795" y="1242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115211</xdr:rowOff>
    </xdr:from>
    <xdr:to>
      <xdr:col>10</xdr:col>
      <xdr:colOff>165100</xdr:colOff>
      <xdr:row>74</xdr:row>
      <xdr:rowOff>45361</xdr:rowOff>
    </xdr:to>
    <xdr:sp macro="" textlink="">
      <xdr:nvSpPr>
        <xdr:cNvPr id="202" name="楕円 201"/>
        <xdr:cNvSpPr/>
      </xdr:nvSpPr>
      <xdr:spPr>
        <a:xfrm>
          <a:off x="1968500" y="126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61888</xdr:rowOff>
    </xdr:from>
    <xdr:ext cx="599010" cy="259045"/>
    <xdr:sp macro="" textlink="">
      <xdr:nvSpPr>
        <xdr:cNvPr id="203" name="テキスト ボックス 202"/>
        <xdr:cNvSpPr txBox="1"/>
      </xdr:nvSpPr>
      <xdr:spPr>
        <a:xfrm>
          <a:off x="1719795" y="124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10675</xdr:rowOff>
    </xdr:from>
    <xdr:to>
      <xdr:col>6</xdr:col>
      <xdr:colOff>38100</xdr:colOff>
      <xdr:row>74</xdr:row>
      <xdr:rowOff>112275</xdr:rowOff>
    </xdr:to>
    <xdr:sp macro="" textlink="">
      <xdr:nvSpPr>
        <xdr:cNvPr id="204" name="楕円 203"/>
        <xdr:cNvSpPr/>
      </xdr:nvSpPr>
      <xdr:spPr>
        <a:xfrm>
          <a:off x="1079500" y="126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128802</xdr:rowOff>
    </xdr:from>
    <xdr:ext cx="599010" cy="259045"/>
    <xdr:sp macro="" textlink="">
      <xdr:nvSpPr>
        <xdr:cNvPr id="205" name="テキスト ボックス 204"/>
        <xdr:cNvSpPr txBox="1"/>
      </xdr:nvSpPr>
      <xdr:spPr>
        <a:xfrm>
          <a:off x="830795" y="1247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164716</xdr:rowOff>
    </xdr:from>
    <xdr:to>
      <xdr:col>24</xdr:col>
      <xdr:colOff>63500</xdr:colOff>
      <xdr:row>90</xdr:row>
      <xdr:rowOff>166545</xdr:rowOff>
    </xdr:to>
    <xdr:cxnSp macro="">
      <xdr:nvCxnSpPr>
        <xdr:cNvPr id="237" name="直線コネクタ 236"/>
        <xdr:cNvCxnSpPr/>
      </xdr:nvCxnSpPr>
      <xdr:spPr>
        <a:xfrm flipV="1">
          <a:off x="3797300" y="1559521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166545</xdr:rowOff>
    </xdr:from>
    <xdr:to>
      <xdr:col>19</xdr:col>
      <xdr:colOff>177800</xdr:colOff>
      <xdr:row>92</xdr:row>
      <xdr:rowOff>319</xdr:rowOff>
    </xdr:to>
    <xdr:cxnSp macro="">
      <xdr:nvCxnSpPr>
        <xdr:cNvPr id="240" name="直線コネクタ 239"/>
        <xdr:cNvCxnSpPr/>
      </xdr:nvCxnSpPr>
      <xdr:spPr>
        <a:xfrm flipV="1">
          <a:off x="2908300" y="15597045"/>
          <a:ext cx="889000" cy="17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319</xdr:rowOff>
    </xdr:from>
    <xdr:to>
      <xdr:col>15</xdr:col>
      <xdr:colOff>50800</xdr:colOff>
      <xdr:row>92</xdr:row>
      <xdr:rowOff>167410</xdr:rowOff>
    </xdr:to>
    <xdr:cxnSp macro="">
      <xdr:nvCxnSpPr>
        <xdr:cNvPr id="243" name="直線コネクタ 242"/>
        <xdr:cNvCxnSpPr/>
      </xdr:nvCxnSpPr>
      <xdr:spPr>
        <a:xfrm flipV="1">
          <a:off x="2019300" y="15773719"/>
          <a:ext cx="889000" cy="16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167410</xdr:rowOff>
    </xdr:from>
    <xdr:to>
      <xdr:col>10</xdr:col>
      <xdr:colOff>114300</xdr:colOff>
      <xdr:row>93</xdr:row>
      <xdr:rowOff>65553</xdr:rowOff>
    </xdr:to>
    <xdr:cxnSp macro="">
      <xdr:nvCxnSpPr>
        <xdr:cNvPr id="246" name="直線コネクタ 245"/>
        <xdr:cNvCxnSpPr/>
      </xdr:nvCxnSpPr>
      <xdr:spPr>
        <a:xfrm flipV="1">
          <a:off x="1130300" y="15940810"/>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113916</xdr:rowOff>
    </xdr:from>
    <xdr:to>
      <xdr:col>24</xdr:col>
      <xdr:colOff>114300</xdr:colOff>
      <xdr:row>91</xdr:row>
      <xdr:rowOff>44066</xdr:rowOff>
    </xdr:to>
    <xdr:sp macro="" textlink="">
      <xdr:nvSpPr>
        <xdr:cNvPr id="256" name="楕円 255"/>
        <xdr:cNvSpPr/>
      </xdr:nvSpPr>
      <xdr:spPr>
        <a:xfrm>
          <a:off x="4584700" y="155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66943</xdr:rowOff>
    </xdr:from>
    <xdr:ext cx="599010" cy="259045"/>
    <xdr:sp macro="" textlink="">
      <xdr:nvSpPr>
        <xdr:cNvPr id="257" name="衛生費該当値テキスト"/>
        <xdr:cNvSpPr txBox="1"/>
      </xdr:nvSpPr>
      <xdr:spPr>
        <a:xfrm>
          <a:off x="4686300" y="154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115745</xdr:rowOff>
    </xdr:from>
    <xdr:to>
      <xdr:col>20</xdr:col>
      <xdr:colOff>38100</xdr:colOff>
      <xdr:row>91</xdr:row>
      <xdr:rowOff>45895</xdr:rowOff>
    </xdr:to>
    <xdr:sp macro="" textlink="">
      <xdr:nvSpPr>
        <xdr:cNvPr id="258" name="楕円 257"/>
        <xdr:cNvSpPr/>
      </xdr:nvSpPr>
      <xdr:spPr>
        <a:xfrm>
          <a:off x="3746500" y="155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62422</xdr:rowOff>
    </xdr:from>
    <xdr:ext cx="599010" cy="259045"/>
    <xdr:sp macro="" textlink="">
      <xdr:nvSpPr>
        <xdr:cNvPr id="259" name="テキスト ボックス 258"/>
        <xdr:cNvSpPr txBox="1"/>
      </xdr:nvSpPr>
      <xdr:spPr>
        <a:xfrm>
          <a:off x="3497795" y="153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120969</xdr:rowOff>
    </xdr:from>
    <xdr:to>
      <xdr:col>15</xdr:col>
      <xdr:colOff>101600</xdr:colOff>
      <xdr:row>92</xdr:row>
      <xdr:rowOff>51119</xdr:rowOff>
    </xdr:to>
    <xdr:sp macro="" textlink="">
      <xdr:nvSpPr>
        <xdr:cNvPr id="260" name="楕円 259"/>
        <xdr:cNvSpPr/>
      </xdr:nvSpPr>
      <xdr:spPr>
        <a:xfrm>
          <a:off x="2857500" y="157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67646</xdr:rowOff>
    </xdr:from>
    <xdr:ext cx="534377" cy="259045"/>
    <xdr:sp macro="" textlink="">
      <xdr:nvSpPr>
        <xdr:cNvPr id="261" name="テキスト ボックス 260"/>
        <xdr:cNvSpPr txBox="1"/>
      </xdr:nvSpPr>
      <xdr:spPr>
        <a:xfrm>
          <a:off x="2641111" y="154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116610</xdr:rowOff>
    </xdr:from>
    <xdr:to>
      <xdr:col>10</xdr:col>
      <xdr:colOff>165100</xdr:colOff>
      <xdr:row>93</xdr:row>
      <xdr:rowOff>46760</xdr:rowOff>
    </xdr:to>
    <xdr:sp macro="" textlink="">
      <xdr:nvSpPr>
        <xdr:cNvPr id="262" name="楕円 261"/>
        <xdr:cNvSpPr/>
      </xdr:nvSpPr>
      <xdr:spPr>
        <a:xfrm>
          <a:off x="1968500" y="158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63287</xdr:rowOff>
    </xdr:from>
    <xdr:ext cx="534377" cy="259045"/>
    <xdr:sp macro="" textlink="">
      <xdr:nvSpPr>
        <xdr:cNvPr id="263" name="テキスト ボックス 262"/>
        <xdr:cNvSpPr txBox="1"/>
      </xdr:nvSpPr>
      <xdr:spPr>
        <a:xfrm>
          <a:off x="1752111" y="156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14753</xdr:rowOff>
    </xdr:from>
    <xdr:to>
      <xdr:col>6</xdr:col>
      <xdr:colOff>38100</xdr:colOff>
      <xdr:row>93</xdr:row>
      <xdr:rowOff>116353</xdr:rowOff>
    </xdr:to>
    <xdr:sp macro="" textlink="">
      <xdr:nvSpPr>
        <xdr:cNvPr id="264" name="楕円 263"/>
        <xdr:cNvSpPr/>
      </xdr:nvSpPr>
      <xdr:spPr>
        <a:xfrm>
          <a:off x="1079500" y="159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132880</xdr:rowOff>
    </xdr:from>
    <xdr:ext cx="534377" cy="259045"/>
    <xdr:sp macro="" textlink="">
      <xdr:nvSpPr>
        <xdr:cNvPr id="265" name="テキスト ボックス 264"/>
        <xdr:cNvSpPr txBox="1"/>
      </xdr:nvSpPr>
      <xdr:spPr>
        <a:xfrm>
          <a:off x="863111" y="157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xdr:rowOff>
    </xdr:from>
    <xdr:to>
      <xdr:col>55</xdr:col>
      <xdr:colOff>0</xdr:colOff>
      <xdr:row>39</xdr:row>
      <xdr:rowOff>10160</xdr:rowOff>
    </xdr:to>
    <xdr:cxnSp macro="">
      <xdr:nvCxnSpPr>
        <xdr:cNvPr id="294" name="直線コネクタ 293"/>
        <xdr:cNvCxnSpPr/>
      </xdr:nvCxnSpPr>
      <xdr:spPr>
        <a:xfrm flipV="1">
          <a:off x="9639300" y="66887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10160</xdr:rowOff>
    </xdr:from>
    <xdr:to>
      <xdr:col>50</xdr:col>
      <xdr:colOff>114300</xdr:colOff>
      <xdr:row>39</xdr:row>
      <xdr:rowOff>19685</xdr:rowOff>
    </xdr:to>
    <xdr:cxnSp macro="">
      <xdr:nvCxnSpPr>
        <xdr:cNvPr id="297" name="直線コネクタ 296"/>
        <xdr:cNvCxnSpPr/>
      </xdr:nvCxnSpPr>
      <xdr:spPr>
        <a:xfrm flipV="1">
          <a:off x="8750300" y="66967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19685</xdr:rowOff>
    </xdr:from>
    <xdr:to>
      <xdr:col>45</xdr:col>
      <xdr:colOff>177800</xdr:colOff>
      <xdr:row>39</xdr:row>
      <xdr:rowOff>19685</xdr:rowOff>
    </xdr:to>
    <xdr:cxnSp macro="">
      <xdr:nvCxnSpPr>
        <xdr:cNvPr id="300" name="直線コネクタ 299"/>
        <xdr:cNvCxnSpPr/>
      </xdr:nvCxnSpPr>
      <xdr:spPr>
        <a:xfrm>
          <a:off x="7861300" y="670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18161</xdr:rowOff>
    </xdr:from>
    <xdr:to>
      <xdr:col>41</xdr:col>
      <xdr:colOff>50800</xdr:colOff>
      <xdr:row>39</xdr:row>
      <xdr:rowOff>19685</xdr:rowOff>
    </xdr:to>
    <xdr:cxnSp macro="">
      <xdr:nvCxnSpPr>
        <xdr:cNvPr id="303" name="直線コネクタ 302"/>
        <xdr:cNvCxnSpPr/>
      </xdr:nvCxnSpPr>
      <xdr:spPr>
        <a:xfrm>
          <a:off x="6972300" y="67047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122809</xdr:rowOff>
    </xdr:from>
    <xdr:to>
      <xdr:col>55</xdr:col>
      <xdr:colOff>50800</xdr:colOff>
      <xdr:row>39</xdr:row>
      <xdr:rowOff>52959</xdr:rowOff>
    </xdr:to>
    <xdr:sp macro="" textlink="">
      <xdr:nvSpPr>
        <xdr:cNvPr id="313" name="楕円 312"/>
        <xdr:cNvSpPr/>
      </xdr:nvSpPr>
      <xdr:spPr>
        <a:xfrm>
          <a:off x="104267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37736</xdr:rowOff>
    </xdr:from>
    <xdr:ext cx="378565" cy="259045"/>
    <xdr:sp macro="" textlink="">
      <xdr:nvSpPr>
        <xdr:cNvPr id="314" name="労働費該当値テキスト"/>
        <xdr:cNvSpPr txBox="1"/>
      </xdr:nvSpPr>
      <xdr:spPr>
        <a:xfrm>
          <a:off x="10528300" y="65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130810</xdr:rowOff>
    </xdr:from>
    <xdr:to>
      <xdr:col>50</xdr:col>
      <xdr:colOff>165100</xdr:colOff>
      <xdr:row>39</xdr:row>
      <xdr:rowOff>60960</xdr:rowOff>
    </xdr:to>
    <xdr:sp macro="" textlink="">
      <xdr:nvSpPr>
        <xdr:cNvPr id="315" name="楕円 314"/>
        <xdr:cNvSpPr/>
      </xdr:nvSpPr>
      <xdr:spPr>
        <a:xfrm>
          <a:off x="958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52087</xdr:rowOff>
    </xdr:from>
    <xdr:ext cx="313932" cy="259045"/>
    <xdr:sp macro="" textlink="">
      <xdr:nvSpPr>
        <xdr:cNvPr id="316" name="テキスト ボックス 315"/>
        <xdr:cNvSpPr txBox="1"/>
      </xdr:nvSpPr>
      <xdr:spPr>
        <a:xfrm>
          <a:off x="9482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140335</xdr:rowOff>
    </xdr:from>
    <xdr:to>
      <xdr:col>46</xdr:col>
      <xdr:colOff>38100</xdr:colOff>
      <xdr:row>39</xdr:row>
      <xdr:rowOff>70485</xdr:rowOff>
    </xdr:to>
    <xdr:sp macro="" textlink="">
      <xdr:nvSpPr>
        <xdr:cNvPr id="317" name="楕円 316"/>
        <xdr:cNvSpPr/>
      </xdr:nvSpPr>
      <xdr:spPr>
        <a:xfrm>
          <a:off x="8699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61612</xdr:rowOff>
    </xdr:from>
    <xdr:ext cx="313932" cy="259045"/>
    <xdr:sp macro="" textlink="">
      <xdr:nvSpPr>
        <xdr:cNvPr id="318" name="テキスト ボックス 317"/>
        <xdr:cNvSpPr txBox="1"/>
      </xdr:nvSpPr>
      <xdr:spPr>
        <a:xfrm>
          <a:off x="8593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140335</xdr:rowOff>
    </xdr:from>
    <xdr:to>
      <xdr:col>41</xdr:col>
      <xdr:colOff>101600</xdr:colOff>
      <xdr:row>39</xdr:row>
      <xdr:rowOff>70485</xdr:rowOff>
    </xdr:to>
    <xdr:sp macro="" textlink="">
      <xdr:nvSpPr>
        <xdr:cNvPr id="319" name="楕円 318"/>
        <xdr:cNvSpPr/>
      </xdr:nvSpPr>
      <xdr:spPr>
        <a:xfrm>
          <a:off x="781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61612</xdr:rowOff>
    </xdr:from>
    <xdr:ext cx="313932" cy="259045"/>
    <xdr:sp macro="" textlink="">
      <xdr:nvSpPr>
        <xdr:cNvPr id="320" name="テキスト ボックス 319"/>
        <xdr:cNvSpPr txBox="1"/>
      </xdr:nvSpPr>
      <xdr:spPr>
        <a:xfrm>
          <a:off x="7704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138811</xdr:rowOff>
    </xdr:from>
    <xdr:to>
      <xdr:col>36</xdr:col>
      <xdr:colOff>165100</xdr:colOff>
      <xdr:row>39</xdr:row>
      <xdr:rowOff>68961</xdr:rowOff>
    </xdr:to>
    <xdr:sp macro="" textlink="">
      <xdr:nvSpPr>
        <xdr:cNvPr id="321" name="楕円 320"/>
        <xdr:cNvSpPr/>
      </xdr:nvSpPr>
      <xdr:spPr>
        <a:xfrm>
          <a:off x="6921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60088</xdr:rowOff>
    </xdr:from>
    <xdr:ext cx="313932" cy="259045"/>
    <xdr:sp macro="" textlink="">
      <xdr:nvSpPr>
        <xdr:cNvPr id="322" name="テキスト ボックス 321"/>
        <xdr:cNvSpPr txBox="1"/>
      </xdr:nvSpPr>
      <xdr:spPr>
        <a:xfrm>
          <a:off x="6815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152464</xdr:rowOff>
    </xdr:from>
    <xdr:to>
      <xdr:col>55</xdr:col>
      <xdr:colOff>0</xdr:colOff>
      <xdr:row>58</xdr:row>
      <xdr:rowOff>11037</xdr:rowOff>
    </xdr:to>
    <xdr:cxnSp macro="">
      <xdr:nvCxnSpPr>
        <xdr:cNvPr id="351" name="直線コネクタ 350"/>
        <xdr:cNvCxnSpPr/>
      </xdr:nvCxnSpPr>
      <xdr:spPr>
        <a:xfrm>
          <a:off x="9639300" y="9925114"/>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152464</xdr:rowOff>
    </xdr:from>
    <xdr:to>
      <xdr:col>50</xdr:col>
      <xdr:colOff>114300</xdr:colOff>
      <xdr:row>58</xdr:row>
      <xdr:rowOff>1759</xdr:rowOff>
    </xdr:to>
    <xdr:cxnSp macro="">
      <xdr:nvCxnSpPr>
        <xdr:cNvPr id="354" name="直線コネクタ 353"/>
        <xdr:cNvCxnSpPr/>
      </xdr:nvCxnSpPr>
      <xdr:spPr>
        <a:xfrm flipV="1">
          <a:off x="8750300" y="9925114"/>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38106</xdr:rowOff>
    </xdr:from>
    <xdr:to>
      <xdr:col>45</xdr:col>
      <xdr:colOff>177800</xdr:colOff>
      <xdr:row>58</xdr:row>
      <xdr:rowOff>1759</xdr:rowOff>
    </xdr:to>
    <xdr:cxnSp macro="">
      <xdr:nvCxnSpPr>
        <xdr:cNvPr id="357" name="直線コネクタ 356"/>
        <xdr:cNvCxnSpPr/>
      </xdr:nvCxnSpPr>
      <xdr:spPr>
        <a:xfrm>
          <a:off x="7861300" y="9810756"/>
          <a:ext cx="8890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94914</xdr:rowOff>
    </xdr:from>
    <xdr:to>
      <xdr:col>41</xdr:col>
      <xdr:colOff>50800</xdr:colOff>
      <xdr:row>57</xdr:row>
      <xdr:rowOff>38106</xdr:rowOff>
    </xdr:to>
    <xdr:cxnSp macro="">
      <xdr:nvCxnSpPr>
        <xdr:cNvPr id="360" name="直線コネクタ 359"/>
        <xdr:cNvCxnSpPr/>
      </xdr:nvCxnSpPr>
      <xdr:spPr>
        <a:xfrm>
          <a:off x="6972300" y="9696114"/>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131687</xdr:rowOff>
    </xdr:from>
    <xdr:to>
      <xdr:col>55</xdr:col>
      <xdr:colOff>50800</xdr:colOff>
      <xdr:row>58</xdr:row>
      <xdr:rowOff>61837</xdr:rowOff>
    </xdr:to>
    <xdr:sp macro="" textlink="">
      <xdr:nvSpPr>
        <xdr:cNvPr id="370" name="楕円 369"/>
        <xdr:cNvSpPr/>
      </xdr:nvSpPr>
      <xdr:spPr>
        <a:xfrm>
          <a:off x="10426700" y="99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154564</xdr:rowOff>
    </xdr:from>
    <xdr:ext cx="534377" cy="259045"/>
    <xdr:sp macro="" textlink="">
      <xdr:nvSpPr>
        <xdr:cNvPr id="371" name="農林水産業費該当値テキスト"/>
        <xdr:cNvSpPr txBox="1"/>
      </xdr:nvSpPr>
      <xdr:spPr>
        <a:xfrm>
          <a:off x="10528300" y="97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101664</xdr:rowOff>
    </xdr:from>
    <xdr:to>
      <xdr:col>50</xdr:col>
      <xdr:colOff>165100</xdr:colOff>
      <xdr:row>58</xdr:row>
      <xdr:rowOff>31814</xdr:rowOff>
    </xdr:to>
    <xdr:sp macro="" textlink="">
      <xdr:nvSpPr>
        <xdr:cNvPr id="372" name="楕円 371"/>
        <xdr:cNvSpPr/>
      </xdr:nvSpPr>
      <xdr:spPr>
        <a:xfrm>
          <a:off x="9588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48341</xdr:rowOff>
    </xdr:from>
    <xdr:ext cx="534377" cy="259045"/>
    <xdr:sp macro="" textlink="">
      <xdr:nvSpPr>
        <xdr:cNvPr id="373" name="テキスト ボックス 372"/>
        <xdr:cNvSpPr txBox="1"/>
      </xdr:nvSpPr>
      <xdr:spPr>
        <a:xfrm>
          <a:off x="9372111" y="96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122409</xdr:rowOff>
    </xdr:from>
    <xdr:to>
      <xdr:col>46</xdr:col>
      <xdr:colOff>38100</xdr:colOff>
      <xdr:row>58</xdr:row>
      <xdr:rowOff>52559</xdr:rowOff>
    </xdr:to>
    <xdr:sp macro="" textlink="">
      <xdr:nvSpPr>
        <xdr:cNvPr id="374" name="楕円 373"/>
        <xdr:cNvSpPr/>
      </xdr:nvSpPr>
      <xdr:spPr>
        <a:xfrm>
          <a:off x="8699500" y="98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69086</xdr:rowOff>
    </xdr:from>
    <xdr:ext cx="534377" cy="259045"/>
    <xdr:sp macro="" textlink="">
      <xdr:nvSpPr>
        <xdr:cNvPr id="375" name="テキスト ボックス 374"/>
        <xdr:cNvSpPr txBox="1"/>
      </xdr:nvSpPr>
      <xdr:spPr>
        <a:xfrm>
          <a:off x="8483111" y="96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158756</xdr:rowOff>
    </xdr:from>
    <xdr:to>
      <xdr:col>41</xdr:col>
      <xdr:colOff>101600</xdr:colOff>
      <xdr:row>57</xdr:row>
      <xdr:rowOff>88906</xdr:rowOff>
    </xdr:to>
    <xdr:sp macro="" textlink="">
      <xdr:nvSpPr>
        <xdr:cNvPr id="376" name="楕円 375"/>
        <xdr:cNvSpPr/>
      </xdr:nvSpPr>
      <xdr:spPr>
        <a:xfrm>
          <a:off x="7810500" y="9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105433</xdr:rowOff>
    </xdr:from>
    <xdr:ext cx="534377" cy="259045"/>
    <xdr:sp macro="" textlink="">
      <xdr:nvSpPr>
        <xdr:cNvPr id="377" name="テキスト ボックス 376"/>
        <xdr:cNvSpPr txBox="1"/>
      </xdr:nvSpPr>
      <xdr:spPr>
        <a:xfrm>
          <a:off x="7594111" y="9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44114</xdr:rowOff>
    </xdr:from>
    <xdr:to>
      <xdr:col>36</xdr:col>
      <xdr:colOff>165100</xdr:colOff>
      <xdr:row>56</xdr:row>
      <xdr:rowOff>145714</xdr:rowOff>
    </xdr:to>
    <xdr:sp macro="" textlink="">
      <xdr:nvSpPr>
        <xdr:cNvPr id="378" name="楕円 377"/>
        <xdr:cNvSpPr/>
      </xdr:nvSpPr>
      <xdr:spPr>
        <a:xfrm>
          <a:off x="6921500" y="96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162241</xdr:rowOff>
    </xdr:from>
    <xdr:ext cx="534377" cy="259045"/>
    <xdr:sp macro="" textlink="">
      <xdr:nvSpPr>
        <xdr:cNvPr id="379" name="テキスト ボックス 378"/>
        <xdr:cNvSpPr txBox="1"/>
      </xdr:nvSpPr>
      <xdr:spPr>
        <a:xfrm>
          <a:off x="6705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95999</xdr:rowOff>
    </xdr:from>
    <xdr:to>
      <xdr:col>55</xdr:col>
      <xdr:colOff>0</xdr:colOff>
      <xdr:row>76</xdr:row>
      <xdr:rowOff>101257</xdr:rowOff>
    </xdr:to>
    <xdr:cxnSp macro="">
      <xdr:nvCxnSpPr>
        <xdr:cNvPr id="408" name="直線コネクタ 407"/>
        <xdr:cNvCxnSpPr/>
      </xdr:nvCxnSpPr>
      <xdr:spPr>
        <a:xfrm flipV="1">
          <a:off x="9639300" y="13126199"/>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55918</xdr:rowOff>
    </xdr:from>
    <xdr:to>
      <xdr:col>50</xdr:col>
      <xdr:colOff>114300</xdr:colOff>
      <xdr:row>76</xdr:row>
      <xdr:rowOff>101257</xdr:rowOff>
    </xdr:to>
    <xdr:cxnSp macro="">
      <xdr:nvCxnSpPr>
        <xdr:cNvPr id="411" name="直線コネクタ 410"/>
        <xdr:cNvCxnSpPr/>
      </xdr:nvCxnSpPr>
      <xdr:spPr>
        <a:xfrm>
          <a:off x="8750300" y="13086118"/>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55918</xdr:rowOff>
    </xdr:from>
    <xdr:to>
      <xdr:col>45</xdr:col>
      <xdr:colOff>177800</xdr:colOff>
      <xdr:row>76</xdr:row>
      <xdr:rowOff>75082</xdr:rowOff>
    </xdr:to>
    <xdr:cxnSp macro="">
      <xdr:nvCxnSpPr>
        <xdr:cNvPr id="414" name="直線コネクタ 413"/>
        <xdr:cNvCxnSpPr/>
      </xdr:nvCxnSpPr>
      <xdr:spPr>
        <a:xfrm flipV="1">
          <a:off x="7861300" y="1308611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100190</xdr:rowOff>
    </xdr:from>
    <xdr:to>
      <xdr:col>41</xdr:col>
      <xdr:colOff>50800</xdr:colOff>
      <xdr:row>76</xdr:row>
      <xdr:rowOff>75082</xdr:rowOff>
    </xdr:to>
    <xdr:cxnSp macro="">
      <xdr:nvCxnSpPr>
        <xdr:cNvPr id="417" name="直線コネクタ 416"/>
        <xdr:cNvCxnSpPr/>
      </xdr:nvCxnSpPr>
      <xdr:spPr>
        <a:xfrm>
          <a:off x="6972300" y="12958940"/>
          <a:ext cx="8890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45199</xdr:rowOff>
    </xdr:from>
    <xdr:to>
      <xdr:col>55</xdr:col>
      <xdr:colOff>50800</xdr:colOff>
      <xdr:row>76</xdr:row>
      <xdr:rowOff>146799</xdr:rowOff>
    </xdr:to>
    <xdr:sp macro="" textlink="">
      <xdr:nvSpPr>
        <xdr:cNvPr id="427" name="楕円 426"/>
        <xdr:cNvSpPr/>
      </xdr:nvSpPr>
      <xdr:spPr>
        <a:xfrm>
          <a:off x="10426700" y="130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68077</xdr:rowOff>
    </xdr:from>
    <xdr:ext cx="534377" cy="259045"/>
    <xdr:sp macro="" textlink="">
      <xdr:nvSpPr>
        <xdr:cNvPr id="428" name="商工費該当値テキスト"/>
        <xdr:cNvSpPr txBox="1"/>
      </xdr:nvSpPr>
      <xdr:spPr>
        <a:xfrm>
          <a:off x="10528300" y="129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50457</xdr:rowOff>
    </xdr:from>
    <xdr:to>
      <xdr:col>50</xdr:col>
      <xdr:colOff>165100</xdr:colOff>
      <xdr:row>76</xdr:row>
      <xdr:rowOff>152057</xdr:rowOff>
    </xdr:to>
    <xdr:sp macro="" textlink="">
      <xdr:nvSpPr>
        <xdr:cNvPr id="429" name="楕円 428"/>
        <xdr:cNvSpPr/>
      </xdr:nvSpPr>
      <xdr:spPr>
        <a:xfrm>
          <a:off x="9588500" y="1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168584</xdr:rowOff>
    </xdr:from>
    <xdr:ext cx="534377" cy="259045"/>
    <xdr:sp macro="" textlink="">
      <xdr:nvSpPr>
        <xdr:cNvPr id="430" name="テキスト ボックス 429"/>
        <xdr:cNvSpPr txBox="1"/>
      </xdr:nvSpPr>
      <xdr:spPr>
        <a:xfrm>
          <a:off x="9372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5118</xdr:rowOff>
    </xdr:from>
    <xdr:to>
      <xdr:col>46</xdr:col>
      <xdr:colOff>38100</xdr:colOff>
      <xdr:row>76</xdr:row>
      <xdr:rowOff>106718</xdr:rowOff>
    </xdr:to>
    <xdr:sp macro="" textlink="">
      <xdr:nvSpPr>
        <xdr:cNvPr id="431" name="楕円 430"/>
        <xdr:cNvSpPr/>
      </xdr:nvSpPr>
      <xdr:spPr>
        <a:xfrm>
          <a:off x="86995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123245</xdr:rowOff>
    </xdr:from>
    <xdr:ext cx="534377" cy="259045"/>
    <xdr:sp macro="" textlink="">
      <xdr:nvSpPr>
        <xdr:cNvPr id="432" name="テキスト ボックス 431"/>
        <xdr:cNvSpPr txBox="1"/>
      </xdr:nvSpPr>
      <xdr:spPr>
        <a:xfrm>
          <a:off x="8483111" y="128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24282</xdr:rowOff>
    </xdr:from>
    <xdr:to>
      <xdr:col>41</xdr:col>
      <xdr:colOff>101600</xdr:colOff>
      <xdr:row>76</xdr:row>
      <xdr:rowOff>125882</xdr:rowOff>
    </xdr:to>
    <xdr:sp macro="" textlink="">
      <xdr:nvSpPr>
        <xdr:cNvPr id="433" name="楕円 432"/>
        <xdr:cNvSpPr/>
      </xdr:nvSpPr>
      <xdr:spPr>
        <a:xfrm>
          <a:off x="7810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142409</xdr:rowOff>
    </xdr:from>
    <xdr:ext cx="534377" cy="259045"/>
    <xdr:sp macro="" textlink="">
      <xdr:nvSpPr>
        <xdr:cNvPr id="434" name="テキスト ボックス 433"/>
        <xdr:cNvSpPr txBox="1"/>
      </xdr:nvSpPr>
      <xdr:spPr>
        <a:xfrm>
          <a:off x="7594111" y="12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49390</xdr:rowOff>
    </xdr:from>
    <xdr:to>
      <xdr:col>36</xdr:col>
      <xdr:colOff>165100</xdr:colOff>
      <xdr:row>75</xdr:row>
      <xdr:rowOff>150989</xdr:rowOff>
    </xdr:to>
    <xdr:sp macro="" textlink="">
      <xdr:nvSpPr>
        <xdr:cNvPr id="435" name="楕円 434"/>
        <xdr:cNvSpPr/>
      </xdr:nvSpPr>
      <xdr:spPr>
        <a:xfrm>
          <a:off x="6921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167517</xdr:rowOff>
    </xdr:from>
    <xdr:ext cx="534377" cy="259045"/>
    <xdr:sp macro="" textlink="">
      <xdr:nvSpPr>
        <xdr:cNvPr id="436" name="テキスト ボックス 435"/>
        <xdr:cNvSpPr txBox="1"/>
      </xdr:nvSpPr>
      <xdr:spPr>
        <a:xfrm>
          <a:off x="6705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67653</xdr:rowOff>
    </xdr:from>
    <xdr:to>
      <xdr:col>55</xdr:col>
      <xdr:colOff>0</xdr:colOff>
      <xdr:row>97</xdr:row>
      <xdr:rowOff>74351</xdr:rowOff>
    </xdr:to>
    <xdr:cxnSp macro="">
      <xdr:nvCxnSpPr>
        <xdr:cNvPr id="465" name="直線コネクタ 464"/>
        <xdr:cNvCxnSpPr/>
      </xdr:nvCxnSpPr>
      <xdr:spPr>
        <a:xfrm>
          <a:off x="9639300" y="16698303"/>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29232</xdr:rowOff>
    </xdr:from>
    <xdr:to>
      <xdr:col>50</xdr:col>
      <xdr:colOff>114300</xdr:colOff>
      <xdr:row>97</xdr:row>
      <xdr:rowOff>67653</xdr:rowOff>
    </xdr:to>
    <xdr:cxnSp macro="">
      <xdr:nvCxnSpPr>
        <xdr:cNvPr id="468" name="直線コネクタ 467"/>
        <xdr:cNvCxnSpPr/>
      </xdr:nvCxnSpPr>
      <xdr:spPr>
        <a:xfrm>
          <a:off x="8750300" y="16659882"/>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29232</xdr:rowOff>
    </xdr:from>
    <xdr:to>
      <xdr:col>45</xdr:col>
      <xdr:colOff>177800</xdr:colOff>
      <xdr:row>97</xdr:row>
      <xdr:rowOff>77795</xdr:rowOff>
    </xdr:to>
    <xdr:cxnSp macro="">
      <xdr:nvCxnSpPr>
        <xdr:cNvPr id="471" name="直線コネクタ 470"/>
        <xdr:cNvCxnSpPr/>
      </xdr:nvCxnSpPr>
      <xdr:spPr>
        <a:xfrm flipV="1">
          <a:off x="7861300" y="16659882"/>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61816</xdr:rowOff>
    </xdr:from>
    <xdr:to>
      <xdr:col>41</xdr:col>
      <xdr:colOff>50800</xdr:colOff>
      <xdr:row>97</xdr:row>
      <xdr:rowOff>77795</xdr:rowOff>
    </xdr:to>
    <xdr:cxnSp macro="">
      <xdr:nvCxnSpPr>
        <xdr:cNvPr id="474" name="直線コネクタ 473"/>
        <xdr:cNvCxnSpPr/>
      </xdr:nvCxnSpPr>
      <xdr:spPr>
        <a:xfrm>
          <a:off x="6972300" y="16692466"/>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23551</xdr:rowOff>
    </xdr:from>
    <xdr:to>
      <xdr:col>55</xdr:col>
      <xdr:colOff>50800</xdr:colOff>
      <xdr:row>97</xdr:row>
      <xdr:rowOff>125151</xdr:rowOff>
    </xdr:to>
    <xdr:sp macro="" textlink="">
      <xdr:nvSpPr>
        <xdr:cNvPr id="484" name="楕円 483"/>
        <xdr:cNvSpPr/>
      </xdr:nvSpPr>
      <xdr:spPr>
        <a:xfrm>
          <a:off x="10426700" y="166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46428</xdr:rowOff>
    </xdr:from>
    <xdr:ext cx="534377" cy="259045"/>
    <xdr:sp macro="" textlink="">
      <xdr:nvSpPr>
        <xdr:cNvPr id="485" name="土木費該当値テキスト"/>
        <xdr:cNvSpPr txBox="1"/>
      </xdr:nvSpPr>
      <xdr:spPr>
        <a:xfrm>
          <a:off x="10528300" y="1650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16853</xdr:rowOff>
    </xdr:from>
    <xdr:to>
      <xdr:col>50</xdr:col>
      <xdr:colOff>165100</xdr:colOff>
      <xdr:row>97</xdr:row>
      <xdr:rowOff>118453</xdr:rowOff>
    </xdr:to>
    <xdr:sp macro="" textlink="">
      <xdr:nvSpPr>
        <xdr:cNvPr id="486" name="楕円 485"/>
        <xdr:cNvSpPr/>
      </xdr:nvSpPr>
      <xdr:spPr>
        <a:xfrm>
          <a:off x="9588500" y="166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134980</xdr:rowOff>
    </xdr:from>
    <xdr:ext cx="534377" cy="259045"/>
    <xdr:sp macro="" textlink="">
      <xdr:nvSpPr>
        <xdr:cNvPr id="487" name="テキスト ボックス 486"/>
        <xdr:cNvSpPr txBox="1"/>
      </xdr:nvSpPr>
      <xdr:spPr>
        <a:xfrm>
          <a:off x="9372111" y="164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149882</xdr:rowOff>
    </xdr:from>
    <xdr:to>
      <xdr:col>46</xdr:col>
      <xdr:colOff>38100</xdr:colOff>
      <xdr:row>97</xdr:row>
      <xdr:rowOff>80032</xdr:rowOff>
    </xdr:to>
    <xdr:sp macro="" textlink="">
      <xdr:nvSpPr>
        <xdr:cNvPr id="488" name="楕円 487"/>
        <xdr:cNvSpPr/>
      </xdr:nvSpPr>
      <xdr:spPr>
        <a:xfrm>
          <a:off x="8699500" y="166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96559</xdr:rowOff>
    </xdr:from>
    <xdr:ext cx="534377" cy="259045"/>
    <xdr:sp macro="" textlink="">
      <xdr:nvSpPr>
        <xdr:cNvPr id="489" name="テキスト ボックス 488"/>
        <xdr:cNvSpPr txBox="1"/>
      </xdr:nvSpPr>
      <xdr:spPr>
        <a:xfrm>
          <a:off x="8483111" y="163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26995</xdr:rowOff>
    </xdr:from>
    <xdr:to>
      <xdr:col>41</xdr:col>
      <xdr:colOff>101600</xdr:colOff>
      <xdr:row>97</xdr:row>
      <xdr:rowOff>128595</xdr:rowOff>
    </xdr:to>
    <xdr:sp macro="" textlink="">
      <xdr:nvSpPr>
        <xdr:cNvPr id="490" name="楕円 489"/>
        <xdr:cNvSpPr/>
      </xdr:nvSpPr>
      <xdr:spPr>
        <a:xfrm>
          <a:off x="7810500" y="1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145122</xdr:rowOff>
    </xdr:from>
    <xdr:ext cx="534377" cy="259045"/>
    <xdr:sp macro="" textlink="">
      <xdr:nvSpPr>
        <xdr:cNvPr id="491" name="テキスト ボックス 490"/>
        <xdr:cNvSpPr txBox="1"/>
      </xdr:nvSpPr>
      <xdr:spPr>
        <a:xfrm>
          <a:off x="7594111" y="164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11016</xdr:rowOff>
    </xdr:from>
    <xdr:to>
      <xdr:col>36</xdr:col>
      <xdr:colOff>165100</xdr:colOff>
      <xdr:row>97</xdr:row>
      <xdr:rowOff>112616</xdr:rowOff>
    </xdr:to>
    <xdr:sp macro="" textlink="">
      <xdr:nvSpPr>
        <xdr:cNvPr id="492" name="楕円 491"/>
        <xdr:cNvSpPr/>
      </xdr:nvSpPr>
      <xdr:spPr>
        <a:xfrm>
          <a:off x="6921500" y="166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129143</xdr:rowOff>
    </xdr:from>
    <xdr:ext cx="534377" cy="259045"/>
    <xdr:sp macro="" textlink="">
      <xdr:nvSpPr>
        <xdr:cNvPr id="493" name="テキスト ボックス 492"/>
        <xdr:cNvSpPr txBox="1"/>
      </xdr:nvSpPr>
      <xdr:spPr>
        <a:xfrm>
          <a:off x="6705111" y="1641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15570</xdr:rowOff>
    </xdr:from>
    <xdr:to>
      <xdr:col>85</xdr:col>
      <xdr:colOff>127000</xdr:colOff>
      <xdr:row>32</xdr:row>
      <xdr:rowOff>95489</xdr:rowOff>
    </xdr:to>
    <xdr:cxnSp macro="">
      <xdr:nvCxnSpPr>
        <xdr:cNvPr id="521" name="直線コネクタ 520"/>
        <xdr:cNvCxnSpPr/>
      </xdr:nvCxnSpPr>
      <xdr:spPr>
        <a:xfrm flipV="1">
          <a:off x="15481300" y="5330520"/>
          <a:ext cx="838200" cy="2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31389</xdr:rowOff>
    </xdr:from>
    <xdr:to>
      <xdr:col>81</xdr:col>
      <xdr:colOff>50800</xdr:colOff>
      <xdr:row>32</xdr:row>
      <xdr:rowOff>95489</xdr:rowOff>
    </xdr:to>
    <xdr:cxnSp macro="">
      <xdr:nvCxnSpPr>
        <xdr:cNvPr id="524" name="直線コネクタ 523"/>
        <xdr:cNvCxnSpPr/>
      </xdr:nvCxnSpPr>
      <xdr:spPr>
        <a:xfrm>
          <a:off x="14592300" y="5517789"/>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31389</xdr:rowOff>
    </xdr:from>
    <xdr:to>
      <xdr:col>76</xdr:col>
      <xdr:colOff>114300</xdr:colOff>
      <xdr:row>33</xdr:row>
      <xdr:rowOff>72492</xdr:rowOff>
    </xdr:to>
    <xdr:cxnSp macro="">
      <xdr:nvCxnSpPr>
        <xdr:cNvPr id="527" name="直線コネクタ 526"/>
        <xdr:cNvCxnSpPr/>
      </xdr:nvCxnSpPr>
      <xdr:spPr>
        <a:xfrm flipV="1">
          <a:off x="13703300" y="5517789"/>
          <a:ext cx="8890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72492</xdr:rowOff>
    </xdr:from>
    <xdr:to>
      <xdr:col>71</xdr:col>
      <xdr:colOff>177800</xdr:colOff>
      <xdr:row>33</xdr:row>
      <xdr:rowOff>84287</xdr:rowOff>
    </xdr:to>
    <xdr:cxnSp macro="">
      <xdr:nvCxnSpPr>
        <xdr:cNvPr id="530" name="直線コネクタ 529"/>
        <xdr:cNvCxnSpPr/>
      </xdr:nvCxnSpPr>
      <xdr:spPr>
        <a:xfrm flipV="1">
          <a:off x="12814300" y="5730342"/>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136220</xdr:rowOff>
    </xdr:from>
    <xdr:to>
      <xdr:col>85</xdr:col>
      <xdr:colOff>177800</xdr:colOff>
      <xdr:row>31</xdr:row>
      <xdr:rowOff>66370</xdr:rowOff>
    </xdr:to>
    <xdr:sp macro="" textlink="">
      <xdr:nvSpPr>
        <xdr:cNvPr id="540" name="楕円 539"/>
        <xdr:cNvSpPr/>
      </xdr:nvSpPr>
      <xdr:spPr>
        <a:xfrm>
          <a:off x="162687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89247</xdr:rowOff>
    </xdr:from>
    <xdr:ext cx="534377" cy="259045"/>
    <xdr:sp macro="" textlink="">
      <xdr:nvSpPr>
        <xdr:cNvPr id="541" name="消防費該当値テキスト"/>
        <xdr:cNvSpPr txBox="1"/>
      </xdr:nvSpPr>
      <xdr:spPr>
        <a:xfrm>
          <a:off x="16370300" y="52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44689</xdr:rowOff>
    </xdr:from>
    <xdr:to>
      <xdr:col>81</xdr:col>
      <xdr:colOff>101600</xdr:colOff>
      <xdr:row>32</xdr:row>
      <xdr:rowOff>146289</xdr:rowOff>
    </xdr:to>
    <xdr:sp macro="" textlink="">
      <xdr:nvSpPr>
        <xdr:cNvPr id="542" name="楕円 541"/>
        <xdr:cNvSpPr/>
      </xdr:nvSpPr>
      <xdr:spPr>
        <a:xfrm>
          <a:off x="15430500" y="5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162816</xdr:rowOff>
    </xdr:from>
    <xdr:ext cx="534377" cy="259045"/>
    <xdr:sp macro="" textlink="">
      <xdr:nvSpPr>
        <xdr:cNvPr id="543" name="テキスト ボックス 542"/>
        <xdr:cNvSpPr txBox="1"/>
      </xdr:nvSpPr>
      <xdr:spPr>
        <a:xfrm>
          <a:off x="15214111" y="5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152039</xdr:rowOff>
    </xdr:from>
    <xdr:to>
      <xdr:col>76</xdr:col>
      <xdr:colOff>165100</xdr:colOff>
      <xdr:row>32</xdr:row>
      <xdr:rowOff>82189</xdr:rowOff>
    </xdr:to>
    <xdr:sp macro="" textlink="">
      <xdr:nvSpPr>
        <xdr:cNvPr id="544" name="楕円 543"/>
        <xdr:cNvSpPr/>
      </xdr:nvSpPr>
      <xdr:spPr>
        <a:xfrm>
          <a:off x="14541500" y="54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98716</xdr:rowOff>
    </xdr:from>
    <xdr:ext cx="534377" cy="259045"/>
    <xdr:sp macro="" textlink="">
      <xdr:nvSpPr>
        <xdr:cNvPr id="545" name="テキスト ボックス 544"/>
        <xdr:cNvSpPr txBox="1"/>
      </xdr:nvSpPr>
      <xdr:spPr>
        <a:xfrm>
          <a:off x="14325111" y="52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21692</xdr:rowOff>
    </xdr:from>
    <xdr:to>
      <xdr:col>72</xdr:col>
      <xdr:colOff>38100</xdr:colOff>
      <xdr:row>33</xdr:row>
      <xdr:rowOff>123292</xdr:rowOff>
    </xdr:to>
    <xdr:sp macro="" textlink="">
      <xdr:nvSpPr>
        <xdr:cNvPr id="546" name="楕円 545"/>
        <xdr:cNvSpPr/>
      </xdr:nvSpPr>
      <xdr:spPr>
        <a:xfrm>
          <a:off x="13652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139819</xdr:rowOff>
    </xdr:from>
    <xdr:ext cx="534377" cy="259045"/>
    <xdr:sp macro="" textlink="">
      <xdr:nvSpPr>
        <xdr:cNvPr id="547" name="テキスト ボックス 546"/>
        <xdr:cNvSpPr txBox="1"/>
      </xdr:nvSpPr>
      <xdr:spPr>
        <a:xfrm>
          <a:off x="13436111" y="5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33487</xdr:rowOff>
    </xdr:from>
    <xdr:to>
      <xdr:col>67</xdr:col>
      <xdr:colOff>101600</xdr:colOff>
      <xdr:row>33</xdr:row>
      <xdr:rowOff>135087</xdr:rowOff>
    </xdr:to>
    <xdr:sp macro="" textlink="">
      <xdr:nvSpPr>
        <xdr:cNvPr id="548" name="楕円 547"/>
        <xdr:cNvSpPr/>
      </xdr:nvSpPr>
      <xdr:spPr>
        <a:xfrm>
          <a:off x="12763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151614</xdr:rowOff>
    </xdr:from>
    <xdr:ext cx="534377" cy="259045"/>
    <xdr:sp macro="" textlink="">
      <xdr:nvSpPr>
        <xdr:cNvPr id="549" name="テキスト ボックス 548"/>
        <xdr:cNvSpPr txBox="1"/>
      </xdr:nvSpPr>
      <xdr:spPr>
        <a:xfrm>
          <a:off x="12547111" y="54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50736</xdr:rowOff>
    </xdr:from>
    <xdr:to>
      <xdr:col>85</xdr:col>
      <xdr:colOff>127000</xdr:colOff>
      <xdr:row>55</xdr:row>
      <xdr:rowOff>106800</xdr:rowOff>
    </xdr:to>
    <xdr:cxnSp macro="">
      <xdr:nvCxnSpPr>
        <xdr:cNvPr id="579" name="直線コネクタ 578"/>
        <xdr:cNvCxnSpPr/>
      </xdr:nvCxnSpPr>
      <xdr:spPr>
        <a:xfrm flipV="1">
          <a:off x="15481300" y="8623236"/>
          <a:ext cx="838200" cy="9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106800</xdr:rowOff>
    </xdr:from>
    <xdr:to>
      <xdr:col>81</xdr:col>
      <xdr:colOff>50800</xdr:colOff>
      <xdr:row>56</xdr:row>
      <xdr:rowOff>154540</xdr:rowOff>
    </xdr:to>
    <xdr:cxnSp macro="">
      <xdr:nvCxnSpPr>
        <xdr:cNvPr id="582" name="直線コネクタ 581"/>
        <xdr:cNvCxnSpPr/>
      </xdr:nvCxnSpPr>
      <xdr:spPr>
        <a:xfrm flipV="1">
          <a:off x="14592300" y="9536550"/>
          <a:ext cx="889000" cy="2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154540</xdr:rowOff>
    </xdr:from>
    <xdr:to>
      <xdr:col>76</xdr:col>
      <xdr:colOff>114300</xdr:colOff>
      <xdr:row>57</xdr:row>
      <xdr:rowOff>43155</xdr:rowOff>
    </xdr:to>
    <xdr:cxnSp macro="">
      <xdr:nvCxnSpPr>
        <xdr:cNvPr id="585" name="直線コネクタ 584"/>
        <xdr:cNvCxnSpPr/>
      </xdr:nvCxnSpPr>
      <xdr:spPr>
        <a:xfrm flipV="1">
          <a:off x="13703300" y="9755740"/>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91999</xdr:rowOff>
    </xdr:from>
    <xdr:to>
      <xdr:col>71</xdr:col>
      <xdr:colOff>177800</xdr:colOff>
      <xdr:row>57</xdr:row>
      <xdr:rowOff>43155</xdr:rowOff>
    </xdr:to>
    <xdr:cxnSp macro="">
      <xdr:nvCxnSpPr>
        <xdr:cNvPr id="588" name="直線コネクタ 587"/>
        <xdr:cNvCxnSpPr/>
      </xdr:nvCxnSpPr>
      <xdr:spPr>
        <a:xfrm>
          <a:off x="12814300" y="9693199"/>
          <a:ext cx="889000" cy="1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171386</xdr:rowOff>
    </xdr:from>
    <xdr:to>
      <xdr:col>85</xdr:col>
      <xdr:colOff>177800</xdr:colOff>
      <xdr:row>50</xdr:row>
      <xdr:rowOff>101536</xdr:rowOff>
    </xdr:to>
    <xdr:sp macro="" textlink="">
      <xdr:nvSpPr>
        <xdr:cNvPr id="598" name="楕円 597"/>
        <xdr:cNvSpPr/>
      </xdr:nvSpPr>
      <xdr:spPr>
        <a:xfrm>
          <a:off x="16268700" y="85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124413</xdr:rowOff>
    </xdr:from>
    <xdr:ext cx="599010" cy="259045"/>
    <xdr:sp macro="" textlink="">
      <xdr:nvSpPr>
        <xdr:cNvPr id="599" name="教育費該当値テキスト"/>
        <xdr:cNvSpPr txBox="1"/>
      </xdr:nvSpPr>
      <xdr:spPr>
        <a:xfrm>
          <a:off x="16370300" y="852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56000</xdr:rowOff>
    </xdr:from>
    <xdr:to>
      <xdr:col>81</xdr:col>
      <xdr:colOff>101600</xdr:colOff>
      <xdr:row>55</xdr:row>
      <xdr:rowOff>157600</xdr:rowOff>
    </xdr:to>
    <xdr:sp macro="" textlink="">
      <xdr:nvSpPr>
        <xdr:cNvPr id="600" name="楕円 599"/>
        <xdr:cNvSpPr/>
      </xdr:nvSpPr>
      <xdr:spPr>
        <a:xfrm>
          <a:off x="15430500" y="94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2677</xdr:rowOff>
    </xdr:from>
    <xdr:ext cx="534377" cy="259045"/>
    <xdr:sp macro="" textlink="">
      <xdr:nvSpPr>
        <xdr:cNvPr id="601" name="テキスト ボックス 600"/>
        <xdr:cNvSpPr txBox="1"/>
      </xdr:nvSpPr>
      <xdr:spPr>
        <a:xfrm>
          <a:off x="15214111" y="92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103740</xdr:rowOff>
    </xdr:from>
    <xdr:to>
      <xdr:col>76</xdr:col>
      <xdr:colOff>165100</xdr:colOff>
      <xdr:row>57</xdr:row>
      <xdr:rowOff>33890</xdr:rowOff>
    </xdr:to>
    <xdr:sp macro="" textlink="">
      <xdr:nvSpPr>
        <xdr:cNvPr id="602" name="楕円 601"/>
        <xdr:cNvSpPr/>
      </xdr:nvSpPr>
      <xdr:spPr>
        <a:xfrm>
          <a:off x="14541500" y="97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25017</xdr:rowOff>
    </xdr:from>
    <xdr:ext cx="534377" cy="259045"/>
    <xdr:sp macro="" textlink="">
      <xdr:nvSpPr>
        <xdr:cNvPr id="603" name="テキスト ボックス 602"/>
        <xdr:cNvSpPr txBox="1"/>
      </xdr:nvSpPr>
      <xdr:spPr>
        <a:xfrm>
          <a:off x="14325111" y="97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163805</xdr:rowOff>
    </xdr:from>
    <xdr:to>
      <xdr:col>72</xdr:col>
      <xdr:colOff>38100</xdr:colOff>
      <xdr:row>57</xdr:row>
      <xdr:rowOff>93955</xdr:rowOff>
    </xdr:to>
    <xdr:sp macro="" textlink="">
      <xdr:nvSpPr>
        <xdr:cNvPr id="604" name="楕円 603"/>
        <xdr:cNvSpPr/>
      </xdr:nvSpPr>
      <xdr:spPr>
        <a:xfrm>
          <a:off x="13652500" y="97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85082</xdr:rowOff>
    </xdr:from>
    <xdr:ext cx="534377" cy="259045"/>
    <xdr:sp macro="" textlink="">
      <xdr:nvSpPr>
        <xdr:cNvPr id="605" name="テキスト ボックス 604"/>
        <xdr:cNvSpPr txBox="1"/>
      </xdr:nvSpPr>
      <xdr:spPr>
        <a:xfrm>
          <a:off x="13436111" y="98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41199</xdr:rowOff>
    </xdr:from>
    <xdr:to>
      <xdr:col>67</xdr:col>
      <xdr:colOff>101600</xdr:colOff>
      <xdr:row>56</xdr:row>
      <xdr:rowOff>142799</xdr:rowOff>
    </xdr:to>
    <xdr:sp macro="" textlink="">
      <xdr:nvSpPr>
        <xdr:cNvPr id="606" name="楕円 605"/>
        <xdr:cNvSpPr/>
      </xdr:nvSpPr>
      <xdr:spPr>
        <a:xfrm>
          <a:off x="12763500" y="96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159326</xdr:rowOff>
    </xdr:from>
    <xdr:ext cx="534377" cy="259045"/>
    <xdr:sp macro="" textlink="">
      <xdr:nvSpPr>
        <xdr:cNvPr id="607" name="テキスト ボックス 606"/>
        <xdr:cNvSpPr txBox="1"/>
      </xdr:nvSpPr>
      <xdr:spPr>
        <a:xfrm>
          <a:off x="12547111" y="94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43383</xdr:rowOff>
    </xdr:from>
    <xdr:to>
      <xdr:col>76</xdr:col>
      <xdr:colOff>114300</xdr:colOff>
      <xdr:row>79</xdr:row>
      <xdr:rowOff>44450</xdr:rowOff>
    </xdr:to>
    <xdr:cxnSp macro="">
      <xdr:nvCxnSpPr>
        <xdr:cNvPr id="642" name="直線コネクタ 641"/>
        <xdr:cNvCxnSpPr/>
      </xdr:nvCxnSpPr>
      <xdr:spPr>
        <a:xfrm>
          <a:off x="13703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44450</xdr:rowOff>
    </xdr:to>
    <xdr:cxnSp macro="">
      <xdr:nvCxnSpPr>
        <xdr:cNvPr id="645" name="直線コネクタ 644"/>
        <xdr:cNvCxnSpPr/>
      </xdr:nvCxnSpPr>
      <xdr:spPr>
        <a:xfrm flipV="1">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61" name="楕円 660"/>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62" name="テキスト ボックス 661"/>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157238</xdr:rowOff>
    </xdr:from>
    <xdr:to>
      <xdr:col>85</xdr:col>
      <xdr:colOff>127000</xdr:colOff>
      <xdr:row>94</xdr:row>
      <xdr:rowOff>161734</xdr:rowOff>
    </xdr:to>
    <xdr:cxnSp macro="">
      <xdr:nvCxnSpPr>
        <xdr:cNvPr id="693" name="直線コネクタ 692"/>
        <xdr:cNvCxnSpPr/>
      </xdr:nvCxnSpPr>
      <xdr:spPr>
        <a:xfrm>
          <a:off x="15481300" y="16273538"/>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147498</xdr:rowOff>
    </xdr:from>
    <xdr:to>
      <xdr:col>81</xdr:col>
      <xdr:colOff>50800</xdr:colOff>
      <xdr:row>94</xdr:row>
      <xdr:rowOff>157238</xdr:rowOff>
    </xdr:to>
    <xdr:cxnSp macro="">
      <xdr:nvCxnSpPr>
        <xdr:cNvPr id="696" name="直線コネクタ 695"/>
        <xdr:cNvCxnSpPr/>
      </xdr:nvCxnSpPr>
      <xdr:spPr>
        <a:xfrm>
          <a:off x="14592300" y="16263798"/>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147498</xdr:rowOff>
    </xdr:from>
    <xdr:to>
      <xdr:col>76</xdr:col>
      <xdr:colOff>114300</xdr:colOff>
      <xdr:row>95</xdr:row>
      <xdr:rowOff>6680</xdr:rowOff>
    </xdr:to>
    <xdr:cxnSp macro="">
      <xdr:nvCxnSpPr>
        <xdr:cNvPr id="699" name="直線コネクタ 698"/>
        <xdr:cNvCxnSpPr/>
      </xdr:nvCxnSpPr>
      <xdr:spPr>
        <a:xfrm flipV="1">
          <a:off x="13703300" y="1626379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98450</xdr:rowOff>
    </xdr:from>
    <xdr:to>
      <xdr:col>71</xdr:col>
      <xdr:colOff>177800</xdr:colOff>
      <xdr:row>95</xdr:row>
      <xdr:rowOff>6680</xdr:rowOff>
    </xdr:to>
    <xdr:cxnSp macro="">
      <xdr:nvCxnSpPr>
        <xdr:cNvPr id="702" name="直線コネクタ 701"/>
        <xdr:cNvCxnSpPr/>
      </xdr:nvCxnSpPr>
      <xdr:spPr>
        <a:xfrm>
          <a:off x="12814300" y="16214750"/>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110934</xdr:rowOff>
    </xdr:from>
    <xdr:to>
      <xdr:col>85</xdr:col>
      <xdr:colOff>177800</xdr:colOff>
      <xdr:row>95</xdr:row>
      <xdr:rowOff>41084</xdr:rowOff>
    </xdr:to>
    <xdr:sp macro="" textlink="">
      <xdr:nvSpPr>
        <xdr:cNvPr id="712" name="楕円 711"/>
        <xdr:cNvSpPr/>
      </xdr:nvSpPr>
      <xdr:spPr>
        <a:xfrm>
          <a:off x="162687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133811</xdr:rowOff>
    </xdr:from>
    <xdr:ext cx="534377" cy="259045"/>
    <xdr:sp macro="" textlink="">
      <xdr:nvSpPr>
        <xdr:cNvPr id="713" name="公債費該当値テキスト"/>
        <xdr:cNvSpPr txBox="1"/>
      </xdr:nvSpPr>
      <xdr:spPr>
        <a:xfrm>
          <a:off x="16370300" y="1607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106438</xdr:rowOff>
    </xdr:from>
    <xdr:to>
      <xdr:col>81</xdr:col>
      <xdr:colOff>101600</xdr:colOff>
      <xdr:row>95</xdr:row>
      <xdr:rowOff>36588</xdr:rowOff>
    </xdr:to>
    <xdr:sp macro="" textlink="">
      <xdr:nvSpPr>
        <xdr:cNvPr id="714" name="楕円 713"/>
        <xdr:cNvSpPr/>
      </xdr:nvSpPr>
      <xdr:spPr>
        <a:xfrm>
          <a:off x="15430500" y="162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53115</xdr:rowOff>
    </xdr:from>
    <xdr:ext cx="534377" cy="259045"/>
    <xdr:sp macro="" textlink="">
      <xdr:nvSpPr>
        <xdr:cNvPr id="715" name="テキスト ボックス 714"/>
        <xdr:cNvSpPr txBox="1"/>
      </xdr:nvSpPr>
      <xdr:spPr>
        <a:xfrm>
          <a:off x="15214111" y="159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96698</xdr:rowOff>
    </xdr:from>
    <xdr:to>
      <xdr:col>76</xdr:col>
      <xdr:colOff>165100</xdr:colOff>
      <xdr:row>95</xdr:row>
      <xdr:rowOff>26848</xdr:rowOff>
    </xdr:to>
    <xdr:sp macro="" textlink="">
      <xdr:nvSpPr>
        <xdr:cNvPr id="716" name="楕円 715"/>
        <xdr:cNvSpPr/>
      </xdr:nvSpPr>
      <xdr:spPr>
        <a:xfrm>
          <a:off x="14541500" y="16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43375</xdr:rowOff>
    </xdr:from>
    <xdr:ext cx="534377" cy="259045"/>
    <xdr:sp macro="" textlink="">
      <xdr:nvSpPr>
        <xdr:cNvPr id="717" name="テキスト ボックス 716"/>
        <xdr:cNvSpPr txBox="1"/>
      </xdr:nvSpPr>
      <xdr:spPr>
        <a:xfrm>
          <a:off x="14325111" y="159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127330</xdr:rowOff>
    </xdr:from>
    <xdr:to>
      <xdr:col>72</xdr:col>
      <xdr:colOff>38100</xdr:colOff>
      <xdr:row>95</xdr:row>
      <xdr:rowOff>57480</xdr:rowOff>
    </xdr:to>
    <xdr:sp macro="" textlink="">
      <xdr:nvSpPr>
        <xdr:cNvPr id="718" name="楕円 717"/>
        <xdr:cNvSpPr/>
      </xdr:nvSpPr>
      <xdr:spPr>
        <a:xfrm>
          <a:off x="13652500" y="16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74007</xdr:rowOff>
    </xdr:from>
    <xdr:ext cx="534377" cy="259045"/>
    <xdr:sp macro="" textlink="">
      <xdr:nvSpPr>
        <xdr:cNvPr id="719" name="テキスト ボックス 718"/>
        <xdr:cNvSpPr txBox="1"/>
      </xdr:nvSpPr>
      <xdr:spPr>
        <a:xfrm>
          <a:off x="13436111" y="160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47650</xdr:rowOff>
    </xdr:from>
    <xdr:to>
      <xdr:col>67</xdr:col>
      <xdr:colOff>101600</xdr:colOff>
      <xdr:row>94</xdr:row>
      <xdr:rowOff>149250</xdr:rowOff>
    </xdr:to>
    <xdr:sp macro="" textlink="">
      <xdr:nvSpPr>
        <xdr:cNvPr id="720" name="楕円 719"/>
        <xdr:cNvSpPr/>
      </xdr:nvSpPr>
      <xdr:spPr>
        <a:xfrm>
          <a:off x="12763500" y="161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165777</xdr:rowOff>
    </xdr:from>
    <xdr:ext cx="534377" cy="259045"/>
    <xdr:sp macro="" textlink="">
      <xdr:nvSpPr>
        <xdr:cNvPr id="721" name="テキスト ボックス 720"/>
        <xdr:cNvSpPr txBox="1"/>
      </xdr:nvSpPr>
      <xdr:spPr>
        <a:xfrm>
          <a:off x="12547111" y="159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類似団体平均と比較し、突出して高い水準となっている項目は、総務費、衛生費、消防費、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公債費である。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92,476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地域基盤安定化基金の積立て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は終了したが、新希望のまち基金積立て、大畑庁舎移転事業費の増等により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110,468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年度から下北医療センターへの短期貸付を開始したことにより大きく増加したことに加え、廃棄物及び医療関係経費により高い水準で推移している。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38,965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大半は一部事務組合の負担金である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負担規模の適正化に十分留意していく。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a:effectLst/>
              <a:latin typeface="ＭＳ ゴシック" panose="020B0609070205080204" pitchFamily="49" charset="-128"/>
              <a:ea typeface="ＭＳ ゴシック" panose="020B0609070205080204" pitchFamily="49" charset="-128"/>
            </a:rPr>
            <a:t>教育費は住民一人あたり</a:t>
          </a:r>
          <a:r>
            <a:rPr lang="en-US" altLang="ja-JP" sz="1100">
              <a:effectLst/>
              <a:latin typeface="ＭＳ ゴシック" panose="020B0609070205080204" pitchFamily="49" charset="-128"/>
              <a:ea typeface="ＭＳ ゴシック" panose="020B0609070205080204" pitchFamily="49" charset="-128"/>
            </a:rPr>
            <a:t>100,670</a:t>
          </a:r>
          <a:r>
            <a:rPr lang="ja-JP" altLang="en-US" sz="1100">
              <a:effectLst/>
              <a:latin typeface="ＭＳ ゴシック" panose="020B0609070205080204" pitchFamily="49" charset="-128"/>
              <a:ea typeface="ＭＳ ゴシック" panose="020B0609070205080204" pitchFamily="49" charset="-128"/>
            </a:rPr>
            <a:t>円と類似団体の約</a:t>
          </a:r>
          <a:r>
            <a:rPr lang="en-US" altLang="ja-JP" sz="1100">
              <a:effectLst/>
              <a:latin typeface="ＭＳ ゴシック" panose="020B0609070205080204" pitchFamily="49" charset="-128"/>
              <a:ea typeface="ＭＳ ゴシック" panose="020B0609070205080204" pitchFamily="49" charset="-128"/>
            </a:rPr>
            <a:t>2.2</a:t>
          </a:r>
          <a:r>
            <a:rPr lang="ja-JP" altLang="en-US" sz="1100">
              <a:effectLst/>
              <a:latin typeface="ＭＳ ゴシック" panose="020B0609070205080204" pitchFamily="49" charset="-128"/>
              <a:ea typeface="ＭＳ ゴシック" panose="020B0609070205080204" pitchFamily="49" charset="-128"/>
            </a:rPr>
            <a:t>倍となっている。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令和元年度は総合アリーナ整備事業費の増等により前年度と比較し大幅増となった。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また、公債費は、住民一人当たり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58,265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円と類似団体平均の約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倍となっている。将来世代に過度な負担を残さないよう、普通建設事業の厳選</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精査、補助金の積極的な活用により新規発行債を抑制し、指標の改善に努め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年度に実質収支赤字を解消して以降、冬期間の除排雪経費に影響されながらも、かろうじて実質収支黒字は確保</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している。財政調整基金も令和元年度は少雪により除排雪経費に係る取り崩しがなく、やや増加傾向ではあるものの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依然として予断を許さない財政状況である。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、活用できる財源の確保や内部経費の抑制により経常経費の削減に努め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一部事務組合や特別会計に対する支出規模の適正化に努めるなど、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財政調整基金を安定して保持できるよう、抜本的な行財政の体質改善に取り組む。</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年度から続いた国民健康保険特別会計の実質収支赤字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年度において解消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、全ての会計で黒字と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黒字を維持するため、各特別会計における収入の根幹となる保険税（料）や使用料などの徴収率の向上に取り組むとともに、健康寿命の延伸等を目的とした保健事業などの推進や医療費の適正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経費の抑制や内部経費の節減をすることで財政運営の健全性確保に努め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37767085</v>
      </c>
      <c r="BO4" s="393"/>
      <c r="BP4" s="393"/>
      <c r="BQ4" s="393"/>
      <c r="BR4" s="393"/>
      <c r="BS4" s="393"/>
      <c r="BT4" s="393"/>
      <c r="BU4" s="394"/>
      <c r="BV4" s="392">
        <v>35274795</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1.1000000000000001</v>
      </c>
      <c r="CU4" s="399"/>
      <c r="CV4" s="399"/>
      <c r="CW4" s="399"/>
      <c r="CX4" s="399"/>
      <c r="CY4" s="399"/>
      <c r="CZ4" s="399"/>
      <c r="DA4" s="400"/>
      <c r="DB4" s="398">
        <v>2.5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37514329</v>
      </c>
      <c r="BO5" s="430"/>
      <c r="BP5" s="430"/>
      <c r="BQ5" s="430"/>
      <c r="BR5" s="430"/>
      <c r="BS5" s="430"/>
      <c r="BT5" s="430"/>
      <c r="BU5" s="431"/>
      <c r="BV5" s="429">
        <v>34386858</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97.4</v>
      </c>
      <c r="CU5" s="427"/>
      <c r="CV5" s="427"/>
      <c r="CW5" s="427"/>
      <c r="CX5" s="427"/>
      <c r="CY5" s="427"/>
      <c r="CZ5" s="427"/>
      <c r="DA5" s="428"/>
      <c r="DB5" s="426">
        <v>95.8</v>
      </c>
      <c r="DC5" s="427"/>
      <c r="DD5" s="427"/>
      <c r="DE5" s="427"/>
      <c r="DF5" s="427"/>
      <c r="DG5" s="427"/>
      <c r="DH5" s="427"/>
      <c r="DI5" s="428"/>
      <c r="DJ5" s="186"/>
      <c r="DK5" s="186"/>
      <c r="DL5" s="186"/>
      <c r="DM5" s="186"/>
      <c r="DN5" s="186"/>
      <c r="DO5" s="186"/>
    </row>
    <row r="6" spans="1:119" ht="18.75" customHeight="1" x14ac:dyDescent="0.15">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252756</v>
      </c>
      <c r="BO6" s="430"/>
      <c r="BP6" s="430"/>
      <c r="BQ6" s="430"/>
      <c r="BR6" s="430"/>
      <c r="BS6" s="430"/>
      <c r="BT6" s="430"/>
      <c r="BU6" s="431"/>
      <c r="BV6" s="429">
        <v>887937</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101.2</v>
      </c>
      <c r="CU6" s="467"/>
      <c r="CV6" s="467"/>
      <c r="CW6" s="467"/>
      <c r="CX6" s="467"/>
      <c r="CY6" s="467"/>
      <c r="CZ6" s="467"/>
      <c r="DA6" s="468"/>
      <c r="DB6" s="466">
        <v>100.7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103</v>
      </c>
      <c r="AV7" s="462"/>
      <c r="AW7" s="462"/>
      <c r="AX7" s="462"/>
      <c r="AY7" s="463" t="s">
        <v>104</v>
      </c>
      <c r="AZ7" s="464"/>
      <c r="BA7" s="464"/>
      <c r="BB7" s="464"/>
      <c r="BC7" s="464"/>
      <c r="BD7" s="464"/>
      <c r="BE7" s="464"/>
      <c r="BF7" s="464"/>
      <c r="BG7" s="464"/>
      <c r="BH7" s="464"/>
      <c r="BI7" s="464"/>
      <c r="BJ7" s="464"/>
      <c r="BK7" s="464"/>
      <c r="BL7" s="464"/>
      <c r="BM7" s="465"/>
      <c r="BN7" s="429">
        <v>71403</v>
      </c>
      <c r="BO7" s="430"/>
      <c r="BP7" s="430"/>
      <c r="BQ7" s="430"/>
      <c r="BR7" s="430"/>
      <c r="BS7" s="430"/>
      <c r="BT7" s="430"/>
      <c r="BU7" s="431"/>
      <c r="BV7" s="429">
        <v>466013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16871737</v>
      </c>
      <c r="CU7" s="430"/>
      <c r="CV7" s="430"/>
      <c r="CW7" s="430"/>
      <c r="CX7" s="430"/>
      <c r="CY7" s="430"/>
      <c r="CZ7" s="430"/>
      <c r="DA7" s="431"/>
      <c r="DB7" s="429">
        <v>17027844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181353</v>
      </c>
      <c r="BO8" s="430"/>
      <c r="BP8" s="430"/>
      <c r="BQ8" s="430"/>
      <c r="BR8" s="430"/>
      <c r="BS8" s="430"/>
      <c r="BT8" s="430"/>
      <c r="BU8" s="431"/>
      <c r="BV8" s="429">
        <v>421924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0.38</v>
      </c>
      <c r="CU8" s="470"/>
      <c r="CV8" s="470"/>
      <c r="CW8" s="470"/>
      <c r="CX8" s="470"/>
      <c r="CY8" s="470"/>
      <c r="CZ8" s="470"/>
      <c r="DA8" s="471"/>
      <c r="DB8" s="469">
        <v>0.38</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58493</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92</v>
      </c>
      <c r="AV9" s="462"/>
      <c r="AW9" s="462"/>
      <c r="AX9" s="462"/>
      <c r="AY9" s="463" t="s">
        <v>114</v>
      </c>
      <c r="AZ9" s="464"/>
      <c r="BA9" s="464"/>
      <c r="BB9" s="464"/>
      <c r="BC9" s="464"/>
      <c r="BD9" s="464"/>
      <c r="BE9" s="464"/>
      <c r="BF9" s="464"/>
      <c r="BG9" s="464"/>
      <c r="BH9" s="464"/>
      <c r="BI9" s="464"/>
      <c r="BJ9" s="464"/>
      <c r="BK9" s="464"/>
      <c r="BL9" s="464"/>
      <c r="BM9" s="465"/>
      <c r="BN9" s="429">
        <v>-240571</v>
      </c>
      <c r="BO9" s="430"/>
      <c r="BP9" s="430"/>
      <c r="BQ9" s="430"/>
      <c r="BR9" s="430"/>
      <c r="BS9" s="430"/>
      <c r="BT9" s="430"/>
      <c r="BU9" s="431"/>
      <c r="BV9" s="429">
        <v>56402</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15.4</v>
      </c>
      <c r="CU9" s="427"/>
      <c r="CV9" s="427"/>
      <c r="CW9" s="427"/>
      <c r="CX9" s="427"/>
      <c r="CY9" s="427"/>
      <c r="CZ9" s="427"/>
      <c r="DA9" s="428"/>
      <c r="DB9" s="426">
        <v>15.6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61066</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508138</v>
      </c>
      <c r="BO10" s="430"/>
      <c r="BP10" s="430"/>
      <c r="BQ10" s="430"/>
      <c r="BR10" s="430"/>
      <c r="BS10" s="430"/>
      <c r="BT10" s="430"/>
      <c r="BU10" s="431"/>
      <c r="BV10" s="429">
        <v>456423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25800</v>
      </c>
      <c r="BO11" s="430"/>
      <c r="BP11" s="430"/>
      <c r="BQ11" s="430"/>
      <c r="BR11" s="430"/>
      <c r="BS11" s="430"/>
      <c r="BT11" s="430"/>
      <c r="BU11" s="431"/>
      <c r="BV11" s="429">
        <v>161090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56790</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266621</v>
      </c>
      <c r="BO12" s="430"/>
      <c r="BP12" s="430"/>
      <c r="BQ12" s="430"/>
      <c r="BR12" s="430"/>
      <c r="BS12" s="430"/>
      <c r="BT12" s="430"/>
      <c r="BU12" s="431"/>
      <c r="BV12" s="429">
        <v>368824</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56632</v>
      </c>
      <c r="S13" s="514"/>
      <c r="T13" s="514"/>
      <c r="U13" s="514"/>
      <c r="V13" s="515"/>
      <c r="W13" s="445" t="s">
        <v>139</v>
      </c>
      <c r="X13" s="446"/>
      <c r="Y13" s="446"/>
      <c r="Z13" s="446"/>
      <c r="AA13" s="446"/>
      <c r="AB13" s="436"/>
      <c r="AC13" s="480">
        <v>1386</v>
      </c>
      <c r="AD13" s="481"/>
      <c r="AE13" s="481"/>
      <c r="AF13" s="481"/>
      <c r="AG13" s="523"/>
      <c r="AH13" s="480">
        <v>1521</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26746</v>
      </c>
      <c r="BO13" s="430"/>
      <c r="BP13" s="430"/>
      <c r="BQ13" s="430"/>
      <c r="BR13" s="430"/>
      <c r="BS13" s="430"/>
      <c r="BT13" s="430"/>
      <c r="BU13" s="431"/>
      <c r="BV13" s="429">
        <v>305091</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16.100000000000001</v>
      </c>
      <c r="CU13" s="427"/>
      <c r="CV13" s="427"/>
      <c r="CW13" s="427"/>
      <c r="CX13" s="427"/>
      <c r="CY13" s="427"/>
      <c r="CZ13" s="427"/>
      <c r="DA13" s="428"/>
      <c r="DB13" s="426">
        <v>16.600000000000001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57993</v>
      </c>
      <c r="S14" s="514"/>
      <c r="T14" s="514"/>
      <c r="U14" s="514"/>
      <c r="V14" s="515"/>
      <c r="W14" s="419"/>
      <c r="X14" s="420"/>
      <c r="Y14" s="420"/>
      <c r="Z14" s="420"/>
      <c r="AA14" s="420"/>
      <c r="AB14" s="409"/>
      <c r="AC14" s="516">
        <v>5.3</v>
      </c>
      <c r="AD14" s="517"/>
      <c r="AE14" s="517"/>
      <c r="AF14" s="517"/>
      <c r="AG14" s="518"/>
      <c r="AH14" s="516">
        <v>5.6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150.9</v>
      </c>
      <c r="CU14" s="528"/>
      <c r="CV14" s="528"/>
      <c r="CW14" s="528"/>
      <c r="CX14" s="528"/>
      <c r="CY14" s="528"/>
      <c r="CZ14" s="528"/>
      <c r="DA14" s="529"/>
      <c r="DB14" s="527">
        <v>157.80000000000001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57841</v>
      </c>
      <c r="S15" s="514"/>
      <c r="T15" s="514"/>
      <c r="U15" s="514"/>
      <c r="V15" s="515"/>
      <c r="W15" s="445" t="s">
        <v>147</v>
      </c>
      <c r="X15" s="446"/>
      <c r="Y15" s="446"/>
      <c r="Z15" s="446"/>
      <c r="AA15" s="446"/>
      <c r="AB15" s="436"/>
      <c r="AC15" s="480">
        <v>5591</v>
      </c>
      <c r="AD15" s="481"/>
      <c r="AE15" s="481"/>
      <c r="AF15" s="481"/>
      <c r="AG15" s="523"/>
      <c r="AH15" s="480">
        <v>5831</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5554556</v>
      </c>
      <c r="BO15" s="393"/>
      <c r="BP15" s="393"/>
      <c r="BQ15" s="393"/>
      <c r="BR15" s="393"/>
      <c r="BS15" s="393"/>
      <c r="BT15" s="393"/>
      <c r="BU15" s="394"/>
      <c r="BV15" s="392">
        <v>5534151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21.5</v>
      </c>
      <c r="AD16" s="517"/>
      <c r="AE16" s="517"/>
      <c r="AF16" s="517"/>
      <c r="AG16" s="518"/>
      <c r="AH16" s="516">
        <v>21.5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14738731</v>
      </c>
      <c r="BO16" s="430"/>
      <c r="BP16" s="430"/>
      <c r="BQ16" s="430"/>
      <c r="BR16" s="430"/>
      <c r="BS16" s="430"/>
      <c r="BT16" s="430"/>
      <c r="BU16" s="431"/>
      <c r="BV16" s="429">
        <v>14520309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19002</v>
      </c>
      <c r="AD17" s="481"/>
      <c r="AE17" s="481"/>
      <c r="AF17" s="481"/>
      <c r="AG17" s="523"/>
      <c r="AH17" s="480">
        <v>19757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7035432</v>
      </c>
      <c r="BO17" s="430"/>
      <c r="BP17" s="430"/>
      <c r="BQ17" s="430"/>
      <c r="BR17" s="430"/>
      <c r="BS17" s="430"/>
      <c r="BT17" s="430"/>
      <c r="BU17" s="431"/>
      <c r="BV17" s="429">
        <v>7024915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864.12</v>
      </c>
      <c r="M18" s="545"/>
      <c r="N18" s="545"/>
      <c r="O18" s="545"/>
      <c r="P18" s="545"/>
      <c r="Q18" s="545"/>
      <c r="R18" s="546"/>
      <c r="S18" s="546"/>
      <c r="T18" s="546"/>
      <c r="U18" s="546"/>
      <c r="V18" s="547"/>
      <c r="W18" s="447"/>
      <c r="X18" s="448"/>
      <c r="Y18" s="448"/>
      <c r="Z18" s="448"/>
      <c r="AA18" s="448"/>
      <c r="AB18" s="439"/>
      <c r="AC18" s="548">
        <v>73.099999999999994</v>
      </c>
      <c r="AD18" s="549"/>
      <c r="AE18" s="549"/>
      <c r="AF18" s="549"/>
      <c r="AG18" s="550"/>
      <c r="AH18" s="548">
        <v>72.900000000000006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16537143</v>
      </c>
      <c r="BO18" s="430"/>
      <c r="BP18" s="430"/>
      <c r="BQ18" s="430"/>
      <c r="BR18" s="430"/>
      <c r="BS18" s="430"/>
      <c r="BT18" s="430"/>
      <c r="BU18" s="431"/>
      <c r="BV18" s="429">
        <v>16479443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68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21191169</v>
      </c>
      <c r="BO19" s="430"/>
      <c r="BP19" s="430"/>
      <c r="BQ19" s="430"/>
      <c r="BR19" s="430"/>
      <c r="BS19" s="430"/>
      <c r="BT19" s="430"/>
      <c r="BU19" s="431"/>
      <c r="BV19" s="429">
        <v>21589560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24475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37115941</v>
      </c>
      <c r="BO23" s="430"/>
      <c r="BP23" s="430"/>
      <c r="BQ23" s="430"/>
      <c r="BR23" s="430"/>
      <c r="BS23" s="430"/>
      <c r="BT23" s="430"/>
      <c r="BU23" s="431"/>
      <c r="BV23" s="429">
        <v>36218410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8075</v>
      </c>
      <c r="R24" s="481"/>
      <c r="S24" s="481"/>
      <c r="T24" s="481"/>
      <c r="U24" s="481"/>
      <c r="V24" s="523"/>
      <c r="W24" s="582"/>
      <c r="X24" s="570"/>
      <c r="Y24" s="571"/>
      <c r="Z24" s="479" t="s">
        <v>171</v>
      </c>
      <c r="AA24" s="459"/>
      <c r="AB24" s="459"/>
      <c r="AC24" s="459"/>
      <c r="AD24" s="459"/>
      <c r="AE24" s="459"/>
      <c r="AF24" s="459"/>
      <c r="AG24" s="460"/>
      <c r="AH24" s="480">
        <v>417</v>
      </c>
      <c r="AI24" s="481"/>
      <c r="AJ24" s="481"/>
      <c r="AK24" s="481"/>
      <c r="AL24" s="523"/>
      <c r="AM24" s="480">
        <v>1242243</v>
      </c>
      <c r="AN24" s="481"/>
      <c r="AO24" s="481"/>
      <c r="AP24" s="481"/>
      <c r="AQ24" s="481"/>
      <c r="AR24" s="523"/>
      <c r="AS24" s="480">
        <v>2979</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10316887</v>
      </c>
      <c r="BO24" s="430"/>
      <c r="BP24" s="430"/>
      <c r="BQ24" s="430"/>
      <c r="BR24" s="430"/>
      <c r="BS24" s="430"/>
      <c r="BT24" s="430"/>
      <c r="BU24" s="431"/>
      <c r="BV24" s="429">
        <v>10999581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6900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175</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3464716</v>
      </c>
      <c r="BO25" s="393"/>
      <c r="BP25" s="393"/>
      <c r="BQ25" s="393"/>
      <c r="BR25" s="393"/>
      <c r="BS25" s="393"/>
      <c r="BT25" s="393"/>
      <c r="BU25" s="394"/>
      <c r="BV25" s="392">
        <v>3580194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6190</v>
      </c>
      <c r="R26" s="481"/>
      <c r="S26" s="481"/>
      <c r="T26" s="481"/>
      <c r="U26" s="481"/>
      <c r="V26" s="523"/>
      <c r="W26" s="582"/>
      <c r="X26" s="570"/>
      <c r="Y26" s="571"/>
      <c r="Z26" s="479" t="s">
        <v>178</v>
      </c>
      <c r="AA26" s="592"/>
      <c r="AB26" s="592"/>
      <c r="AC26" s="592"/>
      <c r="AD26" s="592"/>
      <c r="AE26" s="592"/>
      <c r="AF26" s="592"/>
      <c r="AG26" s="593"/>
      <c r="AH26" s="480">
        <v>12</v>
      </c>
      <c r="AI26" s="481"/>
      <c r="AJ26" s="481"/>
      <c r="AK26" s="481"/>
      <c r="AL26" s="523"/>
      <c r="AM26" s="480">
        <v>42084</v>
      </c>
      <c r="AN26" s="481"/>
      <c r="AO26" s="481"/>
      <c r="AP26" s="481"/>
      <c r="AQ26" s="481"/>
      <c r="AR26" s="523"/>
      <c r="AS26" s="480">
        <v>3507</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4010</v>
      </c>
      <c r="R27" s="481"/>
      <c r="S27" s="481"/>
      <c r="T27" s="481"/>
      <c r="U27" s="481"/>
      <c r="V27" s="523"/>
      <c r="W27" s="582"/>
      <c r="X27" s="570"/>
      <c r="Y27" s="571"/>
      <c r="Z27" s="479" t="s">
        <v>181</v>
      </c>
      <c r="AA27" s="459"/>
      <c r="AB27" s="459"/>
      <c r="AC27" s="459"/>
      <c r="AD27" s="459"/>
      <c r="AE27" s="459"/>
      <c r="AF27" s="459"/>
      <c r="AG27" s="460"/>
      <c r="AH27" s="480">
        <v>8</v>
      </c>
      <c r="AI27" s="481"/>
      <c r="AJ27" s="481"/>
      <c r="AK27" s="481"/>
      <c r="AL27" s="523"/>
      <c r="AM27" s="480">
        <v>32048</v>
      </c>
      <c r="AN27" s="481"/>
      <c r="AO27" s="481"/>
      <c r="AP27" s="481"/>
      <c r="AQ27" s="481"/>
      <c r="AR27" s="523"/>
      <c r="AS27" s="480">
        <v>4006</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122776</v>
      </c>
      <c r="BO27" s="606"/>
      <c r="BP27" s="606"/>
      <c r="BQ27" s="606"/>
      <c r="BR27" s="606"/>
      <c r="BS27" s="606"/>
      <c r="BT27" s="606"/>
      <c r="BU27" s="607"/>
      <c r="BV27" s="605">
        <v>122776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3610</v>
      </c>
      <c r="R28" s="481"/>
      <c r="S28" s="481"/>
      <c r="T28" s="481"/>
      <c r="U28" s="481"/>
      <c r="V28" s="523"/>
      <c r="W28" s="582"/>
      <c r="X28" s="570"/>
      <c r="Y28" s="571"/>
      <c r="Z28" s="479" t="s">
        <v>184</v>
      </c>
      <c r="AA28" s="459"/>
      <c r="AB28" s="459"/>
      <c r="AC28" s="459"/>
      <c r="AD28" s="459"/>
      <c r="AE28" s="459"/>
      <c r="AF28" s="459"/>
      <c r="AG28" s="460"/>
      <c r="AH28" s="480" t="s">
        <v>185</v>
      </c>
      <c r="AI28" s="481"/>
      <c r="AJ28" s="481"/>
      <c r="AK28" s="481"/>
      <c r="AL28" s="523"/>
      <c r="AM28" s="480" t="s">
        <v>175</v>
      </c>
      <c r="AN28" s="481"/>
      <c r="AO28" s="481"/>
      <c r="AP28" s="481"/>
      <c r="AQ28" s="481"/>
      <c r="AR28" s="523"/>
      <c r="AS28" s="480" t="s">
        <v>175</v>
      </c>
      <c r="AT28" s="481"/>
      <c r="AU28" s="481"/>
      <c r="AV28" s="481"/>
      <c r="AW28" s="481"/>
      <c r="AX28" s="482"/>
      <c r="AY28" s="608" t="s">
        <v>186</v>
      </c>
      <c r="AZ28" s="609"/>
      <c r="BA28" s="609"/>
      <c r="BB28" s="610"/>
      <c r="BC28" s="389" t="s">
        <v>46</v>
      </c>
      <c r="BD28" s="390"/>
      <c r="BE28" s="390"/>
      <c r="BF28" s="390"/>
      <c r="BG28" s="390"/>
      <c r="BH28" s="390"/>
      <c r="BI28" s="390"/>
      <c r="BJ28" s="390"/>
      <c r="BK28" s="390"/>
      <c r="BL28" s="390"/>
      <c r="BM28" s="391"/>
      <c r="BN28" s="392">
        <v>567191</v>
      </c>
      <c r="BO28" s="393"/>
      <c r="BP28" s="393"/>
      <c r="BQ28" s="393"/>
      <c r="BR28" s="393"/>
      <c r="BS28" s="393"/>
      <c r="BT28" s="393"/>
      <c r="BU28" s="394"/>
      <c r="BV28" s="392">
        <v>325674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20</v>
      </c>
      <c r="M29" s="481"/>
      <c r="N29" s="481"/>
      <c r="O29" s="481"/>
      <c r="P29" s="523"/>
      <c r="Q29" s="480">
        <v>3400</v>
      </c>
      <c r="R29" s="481"/>
      <c r="S29" s="481"/>
      <c r="T29" s="481"/>
      <c r="U29" s="481"/>
      <c r="V29" s="523"/>
      <c r="W29" s="583"/>
      <c r="X29" s="584"/>
      <c r="Y29" s="585"/>
      <c r="Z29" s="479" t="s">
        <v>188</v>
      </c>
      <c r="AA29" s="459"/>
      <c r="AB29" s="459"/>
      <c r="AC29" s="459"/>
      <c r="AD29" s="459"/>
      <c r="AE29" s="459"/>
      <c r="AF29" s="459"/>
      <c r="AG29" s="460"/>
      <c r="AH29" s="480">
        <v>425</v>
      </c>
      <c r="AI29" s="481"/>
      <c r="AJ29" s="481"/>
      <c r="AK29" s="481"/>
      <c r="AL29" s="523"/>
      <c r="AM29" s="480">
        <v>1274291</v>
      </c>
      <c r="AN29" s="481"/>
      <c r="AO29" s="481"/>
      <c r="AP29" s="481"/>
      <c r="AQ29" s="481"/>
      <c r="AR29" s="523"/>
      <c r="AS29" s="480">
        <v>2998</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50043</v>
      </c>
      <c r="BO29" s="430"/>
      <c r="BP29" s="430"/>
      <c r="BQ29" s="430"/>
      <c r="BR29" s="430"/>
      <c r="BS29" s="430"/>
      <c r="BT29" s="430"/>
      <c r="BU29" s="431"/>
      <c r="BV29" s="429">
        <v>43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48</v>
      </c>
      <c r="BD30" s="603"/>
      <c r="BE30" s="603"/>
      <c r="BF30" s="603"/>
      <c r="BG30" s="603"/>
      <c r="BH30" s="603"/>
      <c r="BI30" s="603"/>
      <c r="BJ30" s="603"/>
      <c r="BK30" s="603"/>
      <c r="BL30" s="603"/>
      <c r="BM30" s="604"/>
      <c r="BN30" s="605">
        <v>6054126</v>
      </c>
      <c r="BO30" s="606"/>
      <c r="BP30" s="606"/>
      <c r="BQ30" s="606"/>
      <c r="BR30" s="606"/>
      <c r="BS30" s="606"/>
      <c r="BT30" s="606"/>
      <c r="BU30" s="607"/>
      <c r="BV30" s="605">
        <v>5866842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一部事務組合下北医療センター 病院事業会計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むつ市教育振興会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IF('各会計、関係団体の財政状況及び健全化判断比率'!B33="","",'各会計、関係団体の財政状況及び健全化判断比率'!B33)</f>
        <v>魚市場事業特別会計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下北地域広域行政事務組合　一般会計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むつ市脇野沢農業振興公社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青森県市町村職員退職手当組合　一般会計</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シイライン</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青森県交通災害共済組合　交通災害共済事業会計</v>
      </c>
      <c r="BZ37" s="619"/>
      <c r="CA37" s="619"/>
      <c r="CB37" s="619"/>
      <c r="CC37" s="619"/>
      <c r="CD37" s="619"/>
      <c r="CE37" s="619"/>
      <c r="CF37" s="619"/>
      <c r="CG37" s="619"/>
      <c r="CH37" s="619"/>
      <c r="CI37" s="619"/>
      <c r="CJ37" s="619"/>
      <c r="CK37" s="619"/>
      <c r="CL37" s="619"/>
      <c r="CM37" s="619"/>
      <c r="CN37" s="214"/>
      <c r="CO37" s="618">
        <f t="shared" si="3"/>
        <v>20</v>
      </c>
      <c r="CP37" s="618"/>
      <c r="CQ37" s="619" t="str">
        <f>IF('各会計、関係団体の財政状況及び健全化判断比率'!BS10="","",'各会計、関係団体の財政状況及び健全化判断比率'!BS10)</f>
        <v>エフエムむつ</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青森県市町村総合事務組合　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青森県市長会館管理組合　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青森県後期高齢者医療広域連合　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青森県後期高齢者医療広域連合　後期高齢者医療特別会計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bW0D7+wJqAQkuJg763R4y+gnHW4kwRy7uUx95OTA6OLzh/ShgKAzpIYqASA0IN6eKxp9TP4o2blDPdPNketzg==" saltValue="5u7K2Svbxg2+dHEEET0d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561</v>
      </c>
      <c r="D34" s="1210"/>
      <c r="E34" s="1211"/>
      <c r="F34" s="32">
        <v>6.51</v>
      </c>
      <c r="G34" s="33">
        <v>7.14</v>
      </c>
      <c r="H34" s="33">
        <v>7</v>
      </c>
      <c r="I34" s="33">
        <v>7.25</v>
      </c>
      <c r="J34" s="34">
        <v>7.21</v>
      </c>
      <c r="K34" s="22"/>
      <c r="L34" s="22"/>
      <c r="M34" s="22"/>
      <c r="N34" s="22"/>
      <c r="O34" s="22"/>
      <c r="P34" s="22"/>
    </row>
    <row r="35" spans="1:16" ht="39" customHeight="1" x14ac:dyDescent="0.15">
      <c r="A35" s="22"/>
      <c r="B35" s="35"/>
      <c r="C35" s="1204" t="s">
        <v>562</v>
      </c>
      <c r="D35" s="1205"/>
      <c r="E35" s="1206"/>
      <c r="F35" s="36" t="s">
        <v>563</v>
      </c>
      <c r="G35" s="37" t="s">
        <v>564</v>
      </c>
      <c r="H35" s="37" t="s">
        <v>565</v>
      </c>
      <c r="I35" s="37">
        <v>1.52</v>
      </c>
      <c r="J35" s="38">
        <v>1.58</v>
      </c>
      <c r="K35" s="22"/>
      <c r="L35" s="22"/>
      <c r="M35" s="22"/>
      <c r="N35" s="22"/>
      <c r="O35" s="22"/>
      <c r="P35" s="22"/>
    </row>
    <row r="36" spans="1:16" ht="39" customHeight="1" x14ac:dyDescent="0.15">
      <c r="A36" s="22"/>
      <c r="B36" s="35"/>
      <c r="C36" s="1204" t="s">
        <v>566</v>
      </c>
      <c r="D36" s="1205"/>
      <c r="E36" s="1206"/>
      <c r="F36" s="36">
        <v>2.62</v>
      </c>
      <c r="G36" s="37">
        <v>1.7</v>
      </c>
      <c r="H36" s="37">
        <v>2.13</v>
      </c>
      <c r="I36" s="37">
        <v>2.4700000000000002</v>
      </c>
      <c r="J36" s="38">
        <v>1.07</v>
      </c>
      <c r="K36" s="22"/>
      <c r="L36" s="22"/>
      <c r="M36" s="22"/>
      <c r="N36" s="22"/>
      <c r="O36" s="22"/>
      <c r="P36" s="22"/>
    </row>
    <row r="37" spans="1:16" ht="39" customHeight="1" x14ac:dyDescent="0.15">
      <c r="A37" s="22"/>
      <c r="B37" s="35"/>
      <c r="C37" s="1204" t="s">
        <v>567</v>
      </c>
      <c r="D37" s="1205"/>
      <c r="E37" s="1206"/>
      <c r="F37" s="36">
        <v>0.47</v>
      </c>
      <c r="G37" s="37">
        <v>0</v>
      </c>
      <c r="H37" s="37">
        <v>0.97</v>
      </c>
      <c r="I37" s="37">
        <v>0.26</v>
      </c>
      <c r="J37" s="38">
        <v>1.03</v>
      </c>
      <c r="K37" s="22"/>
      <c r="L37" s="22"/>
      <c r="M37" s="22"/>
      <c r="N37" s="22"/>
      <c r="O37" s="22"/>
      <c r="P37" s="22"/>
    </row>
    <row r="38" spans="1:16" ht="39" customHeight="1" x14ac:dyDescent="0.15">
      <c r="A38" s="22"/>
      <c r="B38" s="35"/>
      <c r="C38" s="1204" t="s">
        <v>568</v>
      </c>
      <c r="D38" s="1205"/>
      <c r="E38" s="1206"/>
      <c r="F38" s="36">
        <v>0.03</v>
      </c>
      <c r="G38" s="37">
        <v>0.02</v>
      </c>
      <c r="H38" s="37">
        <v>0.03</v>
      </c>
      <c r="I38" s="37">
        <v>0.03</v>
      </c>
      <c r="J38" s="38">
        <v>0.04</v>
      </c>
      <c r="K38" s="22"/>
      <c r="L38" s="22"/>
      <c r="M38" s="22"/>
      <c r="N38" s="22"/>
      <c r="O38" s="22"/>
      <c r="P38" s="22"/>
    </row>
    <row r="39" spans="1:16" ht="39" customHeight="1" x14ac:dyDescent="0.15">
      <c r="A39" s="22"/>
      <c r="B39" s="35"/>
      <c r="C39" s="1204" t="s">
        <v>569</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570</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571</v>
      </c>
      <c r="D41" s="1205"/>
      <c r="E41" s="1206"/>
      <c r="F41" s="36">
        <v>0</v>
      </c>
      <c r="G41" s="37">
        <v>0.01</v>
      </c>
      <c r="H41" s="37">
        <v>0.01</v>
      </c>
      <c r="I41" s="37">
        <v>0</v>
      </c>
      <c r="J41" s="38">
        <v>0</v>
      </c>
      <c r="K41" s="22"/>
      <c r="L41" s="22"/>
      <c r="M41" s="22"/>
      <c r="N41" s="22"/>
      <c r="O41" s="22"/>
      <c r="P41" s="22"/>
    </row>
    <row r="42" spans="1:16" ht="39" customHeight="1" x14ac:dyDescent="0.15">
      <c r="A42" s="22"/>
      <c r="B42" s="39"/>
      <c r="C42" s="1204" t="s">
        <v>572</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573</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x9LV/k66rT9c89+xe8jctcJ1qxXVAztxownTQaz/0w13K+uV8Zbw/CVIhq5oQ1/Ua6KoUmICMbhFdBJM9adQ==" saltValue="/m6u9WWDC55N+H39yQqy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3395</v>
      </c>
      <c r="L45" s="60">
        <v>3308</v>
      </c>
      <c r="M45" s="60">
        <v>3173</v>
      </c>
      <c r="N45" s="60">
        <v>3263</v>
      </c>
      <c r="O45" s="61">
        <v>3309</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15">
      <c r="A48" s="48"/>
      <c r="B48" s="1214"/>
      <c r="C48" s="1215"/>
      <c r="D48" s="62"/>
      <c r="E48" s="1220" t="s">
        <v>14</v>
      </c>
      <c r="F48" s="1220"/>
      <c r="G48" s="1220"/>
      <c r="H48" s="1220"/>
      <c r="I48" s="1220"/>
      <c r="J48" s="1221"/>
      <c r="K48" s="63">
        <v>746</v>
      </c>
      <c r="L48" s="64">
        <v>815</v>
      </c>
      <c r="M48" s="64">
        <v>747</v>
      </c>
      <c r="N48" s="64">
        <v>727</v>
      </c>
      <c r="O48" s="65">
        <v>895</v>
      </c>
      <c r="P48" s="48"/>
      <c r="Q48" s="48"/>
      <c r="R48" s="48"/>
      <c r="S48" s="48"/>
      <c r="T48" s="48"/>
      <c r="U48" s="48"/>
    </row>
    <row r="49" spans="1:21" ht="30.75" customHeight="1" x14ac:dyDescent="0.15">
      <c r="A49" s="48"/>
      <c r="B49" s="1214"/>
      <c r="C49" s="1215"/>
      <c r="D49" s="62"/>
      <c r="E49" s="1220" t="s">
        <v>15</v>
      </c>
      <c r="F49" s="1220"/>
      <c r="G49" s="1220"/>
      <c r="H49" s="1220"/>
      <c r="I49" s="1220"/>
      <c r="J49" s="1221"/>
      <c r="K49" s="63">
        <v>1299</v>
      </c>
      <c r="L49" s="64">
        <v>1337</v>
      </c>
      <c r="M49" s="64">
        <v>1289</v>
      </c>
      <c r="N49" s="64">
        <v>948</v>
      </c>
      <c r="O49" s="65">
        <v>914</v>
      </c>
      <c r="P49" s="48"/>
      <c r="Q49" s="48"/>
      <c r="R49" s="48"/>
      <c r="S49" s="48"/>
      <c r="T49" s="48"/>
      <c r="U49" s="48"/>
    </row>
    <row r="50" spans="1:21" ht="30.75" customHeight="1" x14ac:dyDescent="0.15">
      <c r="A50" s="48"/>
      <c r="B50" s="1214"/>
      <c r="C50" s="1215"/>
      <c r="D50" s="62"/>
      <c r="E50" s="1220" t="s">
        <v>16</v>
      </c>
      <c r="F50" s="1220"/>
      <c r="G50" s="1220"/>
      <c r="H50" s="1220"/>
      <c r="I50" s="1220"/>
      <c r="J50" s="1221"/>
      <c r="K50" s="63">
        <v>54</v>
      </c>
      <c r="L50" s="64">
        <v>263</v>
      </c>
      <c r="M50" s="64">
        <v>170</v>
      </c>
      <c r="N50" s="64">
        <v>155</v>
      </c>
      <c r="O50" s="65">
        <v>140</v>
      </c>
      <c r="P50" s="48"/>
      <c r="Q50" s="48"/>
      <c r="R50" s="48"/>
      <c r="S50" s="48"/>
      <c r="T50" s="48"/>
      <c r="U50" s="48"/>
    </row>
    <row r="51" spans="1:21" ht="30.75" customHeight="1" x14ac:dyDescent="0.15">
      <c r="A51" s="48"/>
      <c r="B51" s="1216"/>
      <c r="C51" s="1217"/>
      <c r="D51" s="66"/>
      <c r="E51" s="1220" t="s">
        <v>17</v>
      </c>
      <c r="F51" s="1220"/>
      <c r="G51" s="1220"/>
      <c r="H51" s="1220"/>
      <c r="I51" s="1220"/>
      <c r="J51" s="1221"/>
      <c r="K51" s="63">
        <v>8</v>
      </c>
      <c r="L51" s="64">
        <v>2</v>
      </c>
      <c r="M51" s="64">
        <v>1</v>
      </c>
      <c r="N51" s="64">
        <v>2</v>
      </c>
      <c r="O51" s="65">
        <v>3</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3022</v>
      </c>
      <c r="L52" s="64">
        <v>3097</v>
      </c>
      <c r="M52" s="64">
        <v>2950</v>
      </c>
      <c r="N52" s="64">
        <v>2936</v>
      </c>
      <c r="O52" s="65">
        <v>2950</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2480</v>
      </c>
      <c r="L53" s="69">
        <v>2628</v>
      </c>
      <c r="M53" s="69">
        <v>2430</v>
      </c>
      <c r="N53" s="69">
        <v>2159</v>
      </c>
      <c r="O53" s="70">
        <v>2311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yE9JA0gLQtQNUUMbqNHD8wtU3SPvsuNn4+ffHr1iVEgZ8504mulnTNv3xn5nScVoogZkptw7Ylt0gOqGdZBTg==" saltValue="ADV0X189W89McfMt8ahl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38" t="s">
        <v>29</v>
      </c>
      <c r="C41" s="1239"/>
      <c r="D41" s="102"/>
      <c r="E41" s="1244" t="s">
        <v>30</v>
      </c>
      <c r="F41" s="1244"/>
      <c r="G41" s="1244"/>
      <c r="H41" s="1245"/>
      <c r="I41" s="103">
        <v>35838</v>
      </c>
      <c r="J41" s="104">
        <v>36122</v>
      </c>
      <c r="K41" s="104">
        <v>36320</v>
      </c>
      <c r="L41" s="104">
        <v>36283</v>
      </c>
      <c r="M41" s="105">
        <v>37152</v>
      </c>
    </row>
    <row r="42" spans="2:13" ht="27.75" customHeight="1" x14ac:dyDescent="0.15">
      <c r="B42" s="1240"/>
      <c r="C42" s="1241"/>
      <c r="D42" s="106"/>
      <c r="E42" s="1246" t="s">
        <v>31</v>
      </c>
      <c r="F42" s="1246"/>
      <c r="G42" s="1246"/>
      <c r="H42" s="1247"/>
      <c r="I42" s="107">
        <v>3215</v>
      </c>
      <c r="J42" s="108">
        <v>2955</v>
      </c>
      <c r="K42" s="108">
        <v>2945</v>
      </c>
      <c r="L42" s="108">
        <v>2630</v>
      </c>
      <c r="M42" s="109">
        <v>2490</v>
      </c>
    </row>
    <row r="43" spans="2:13" ht="27.75" customHeight="1" x14ac:dyDescent="0.15">
      <c r="B43" s="1240"/>
      <c r="C43" s="1241"/>
      <c r="D43" s="106"/>
      <c r="E43" s="1246" t="s">
        <v>32</v>
      </c>
      <c r="F43" s="1246"/>
      <c r="G43" s="1246"/>
      <c r="H43" s="1247"/>
      <c r="I43" s="107">
        <v>12469</v>
      </c>
      <c r="J43" s="108">
        <v>12634</v>
      </c>
      <c r="K43" s="108">
        <v>12480</v>
      </c>
      <c r="L43" s="108">
        <v>12516</v>
      </c>
      <c r="M43" s="109">
        <v>12732</v>
      </c>
    </row>
    <row r="44" spans="2:13" ht="27.75" customHeight="1" x14ac:dyDescent="0.15">
      <c r="B44" s="1240"/>
      <c r="C44" s="1241"/>
      <c r="D44" s="106"/>
      <c r="E44" s="1246" t="s">
        <v>33</v>
      </c>
      <c r="F44" s="1246"/>
      <c r="G44" s="1246"/>
      <c r="H44" s="1247"/>
      <c r="I44" s="107">
        <v>7127</v>
      </c>
      <c r="J44" s="108">
        <v>6395</v>
      </c>
      <c r="K44" s="108">
        <v>5382</v>
      </c>
      <c r="L44" s="108">
        <v>4750</v>
      </c>
      <c r="M44" s="109">
        <v>4432</v>
      </c>
    </row>
    <row r="45" spans="2:13" ht="27.75" customHeight="1" x14ac:dyDescent="0.15">
      <c r="B45" s="1240"/>
      <c r="C45" s="1241"/>
      <c r="D45" s="106"/>
      <c r="E45" s="1246" t="s">
        <v>34</v>
      </c>
      <c r="F45" s="1246"/>
      <c r="G45" s="1246"/>
      <c r="H45" s="1247"/>
      <c r="I45" s="107">
        <v>4768</v>
      </c>
      <c r="J45" s="108">
        <v>4431</v>
      </c>
      <c r="K45" s="108">
        <v>4070</v>
      </c>
      <c r="L45" s="108">
        <v>3606</v>
      </c>
      <c r="M45" s="109">
        <v>3304</v>
      </c>
    </row>
    <row r="46" spans="2:13" ht="27.75" customHeight="1" x14ac:dyDescent="0.15">
      <c r="B46" s="1240"/>
      <c r="C46" s="1241"/>
      <c r="D46" s="110"/>
      <c r="E46" s="1246" t="s">
        <v>35</v>
      </c>
      <c r="F46" s="1246"/>
      <c r="G46" s="1246"/>
      <c r="H46" s="1247"/>
      <c r="I46" s="107" t="s">
        <v>514</v>
      </c>
      <c r="J46" s="108" t="s">
        <v>514</v>
      </c>
      <c r="K46" s="108" t="s">
        <v>514</v>
      </c>
      <c r="L46" s="108" t="s">
        <v>514</v>
      </c>
      <c r="M46" s="109" t="s">
        <v>514</v>
      </c>
    </row>
    <row r="47" spans="2:13" ht="27.75" customHeight="1" x14ac:dyDescent="0.15">
      <c r="B47" s="1240"/>
      <c r="C47" s="1241"/>
      <c r="D47" s="111"/>
      <c r="E47" s="1248" t="s">
        <v>36</v>
      </c>
      <c r="F47" s="1249"/>
      <c r="G47" s="1249"/>
      <c r="H47" s="1250"/>
      <c r="I47" s="107" t="s">
        <v>514</v>
      </c>
      <c r="J47" s="108" t="s">
        <v>514</v>
      </c>
      <c r="K47" s="108" t="s">
        <v>514</v>
      </c>
      <c r="L47" s="108" t="s">
        <v>514</v>
      </c>
      <c r="M47" s="109" t="s">
        <v>514</v>
      </c>
    </row>
    <row r="48" spans="2:13" ht="27.75" customHeight="1" x14ac:dyDescent="0.15">
      <c r="B48" s="1240"/>
      <c r="C48" s="1241"/>
      <c r="D48" s="106"/>
      <c r="E48" s="1246" t="s">
        <v>37</v>
      </c>
      <c r="F48" s="1246"/>
      <c r="G48" s="1246"/>
      <c r="H48" s="1247"/>
      <c r="I48" s="107" t="s">
        <v>514</v>
      </c>
      <c r="J48" s="108" t="s">
        <v>514</v>
      </c>
      <c r="K48" s="108" t="s">
        <v>514</v>
      </c>
      <c r="L48" s="108" t="s">
        <v>514</v>
      </c>
      <c r="M48" s="109" t="s">
        <v>514</v>
      </c>
    </row>
    <row r="49" spans="2:13" ht="27.75" customHeight="1" x14ac:dyDescent="0.15">
      <c r="B49" s="1242"/>
      <c r="C49" s="1243"/>
      <c r="D49" s="106"/>
      <c r="E49" s="1246" t="s">
        <v>38</v>
      </c>
      <c r="F49" s="1246"/>
      <c r="G49" s="1246"/>
      <c r="H49" s="1247"/>
      <c r="I49" s="107">
        <v>158</v>
      </c>
      <c r="J49" s="108" t="s">
        <v>514</v>
      </c>
      <c r="K49" s="108" t="s">
        <v>514</v>
      </c>
      <c r="L49" s="108" t="s">
        <v>514</v>
      </c>
      <c r="M49" s="109" t="s">
        <v>514</v>
      </c>
    </row>
    <row r="50" spans="2:13" ht="27.75" customHeight="1" x14ac:dyDescent="0.15">
      <c r="B50" s="1251" t="s">
        <v>39</v>
      </c>
      <c r="C50" s="1252"/>
      <c r="D50" s="112"/>
      <c r="E50" s="1246" t="s">
        <v>40</v>
      </c>
      <c r="F50" s="1246"/>
      <c r="G50" s="1246"/>
      <c r="H50" s="1247"/>
      <c r="I50" s="107">
        <v>1268</v>
      </c>
      <c r="J50" s="108">
        <v>1718</v>
      </c>
      <c r="K50" s="108">
        <v>1219</v>
      </c>
      <c r="L50" s="108">
        <v>1702</v>
      </c>
      <c r="M50" s="109">
        <v>2136</v>
      </c>
    </row>
    <row r="51" spans="2:13" ht="27.75" customHeight="1" x14ac:dyDescent="0.15">
      <c r="B51" s="1240"/>
      <c r="C51" s="1241"/>
      <c r="D51" s="106"/>
      <c r="E51" s="1246" t="s">
        <v>41</v>
      </c>
      <c r="F51" s="1246"/>
      <c r="G51" s="1246"/>
      <c r="H51" s="1247"/>
      <c r="I51" s="107">
        <v>3070</v>
      </c>
      <c r="J51" s="108">
        <v>3050</v>
      </c>
      <c r="K51" s="108">
        <v>3223</v>
      </c>
      <c r="L51" s="108">
        <v>3343</v>
      </c>
      <c r="M51" s="109">
        <v>3294</v>
      </c>
    </row>
    <row r="52" spans="2:13" ht="27.75" customHeight="1" x14ac:dyDescent="0.15">
      <c r="B52" s="1242"/>
      <c r="C52" s="1243"/>
      <c r="D52" s="106"/>
      <c r="E52" s="1246" t="s">
        <v>42</v>
      </c>
      <c r="F52" s="1246"/>
      <c r="G52" s="1246"/>
      <c r="H52" s="1247"/>
      <c r="I52" s="107">
        <v>31916</v>
      </c>
      <c r="J52" s="108">
        <v>32266</v>
      </c>
      <c r="K52" s="108">
        <v>32513</v>
      </c>
      <c r="L52" s="108">
        <v>32205</v>
      </c>
      <c r="M52" s="109">
        <v>33373</v>
      </c>
    </row>
    <row r="53" spans="2:13" ht="27.75" customHeight="1" thickBot="1" x14ac:dyDescent="0.2">
      <c r="B53" s="1253" t="s">
        <v>20</v>
      </c>
      <c r="C53" s="1254"/>
      <c r="D53" s="113"/>
      <c r="E53" s="1255" t="s">
        <v>43</v>
      </c>
      <c r="F53" s="1255"/>
      <c r="G53" s="1255"/>
      <c r="H53" s="1256"/>
      <c r="I53" s="114">
        <v>27319</v>
      </c>
      <c r="J53" s="115">
        <v>25503</v>
      </c>
      <c r="K53" s="115">
        <v>24242</v>
      </c>
      <c r="L53" s="115">
        <v>22536</v>
      </c>
      <c r="M53" s="116">
        <v>21306</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YLhseh4WQ534bLncpmdHdhfzzBllDU0u410XV3VrkxD8NfbvS0RvId30zmU3i7UuD83HsLp/lu2TBNimT5Q==" saltValue="4HpgmRubl4AbZ3I9DBxV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46</v>
      </c>
      <c r="D55" s="1265"/>
      <c r="E55" s="1266"/>
      <c r="F55" s="128">
        <v>238</v>
      </c>
      <c r="G55" s="128">
        <v>326</v>
      </c>
      <c r="H55" s="129">
        <v>567</v>
      </c>
    </row>
    <row r="56" spans="2:8" ht="52.5" customHeight="1" x14ac:dyDescent="0.15">
      <c r="B56" s="130"/>
      <c r="C56" s="1267" t="s">
        <v>47</v>
      </c>
      <c r="D56" s="1267"/>
      <c r="E56" s="1268"/>
      <c r="F56" s="131">
        <v>0</v>
      </c>
      <c r="G56" s="131">
        <v>0</v>
      </c>
      <c r="H56" s="132">
        <v>50</v>
      </c>
    </row>
    <row r="57" spans="2:8" ht="53.25" customHeight="1" x14ac:dyDescent="0.15">
      <c r="B57" s="130"/>
      <c r="C57" s="1269" t="s">
        <v>48</v>
      </c>
      <c r="D57" s="1269"/>
      <c r="E57" s="1270"/>
      <c r="F57" s="133">
        <v>5066</v>
      </c>
      <c r="G57" s="133">
        <v>5867</v>
      </c>
      <c r="H57" s="134">
        <v>6054</v>
      </c>
    </row>
    <row r="58" spans="2:8" ht="45.75" customHeight="1" x14ac:dyDescent="0.15">
      <c r="B58" s="135"/>
      <c r="C58" s="1257" t="s">
        <v>580</v>
      </c>
      <c r="D58" s="1258"/>
      <c r="E58" s="1259"/>
      <c r="F58" s="136">
        <v>2000</v>
      </c>
      <c r="G58" s="136">
        <v>2568</v>
      </c>
      <c r="H58" s="137">
        <v>2569</v>
      </c>
    </row>
    <row r="59" spans="2:8" ht="45.75" customHeight="1" x14ac:dyDescent="0.15">
      <c r="B59" s="135"/>
      <c r="C59" s="1257" t="s">
        <v>581</v>
      </c>
      <c r="D59" s="1258"/>
      <c r="E59" s="1259"/>
      <c r="F59" s="136">
        <v>2034</v>
      </c>
      <c r="G59" s="136">
        <v>1950</v>
      </c>
      <c r="H59" s="137">
        <v>1768</v>
      </c>
    </row>
    <row r="60" spans="2:8" ht="45.75" customHeight="1" x14ac:dyDescent="0.15">
      <c r="B60" s="135"/>
      <c r="C60" s="1257" t="s">
        <v>582</v>
      </c>
      <c r="D60" s="1258"/>
      <c r="E60" s="1259"/>
      <c r="F60" s="136">
        <v>442</v>
      </c>
      <c r="G60" s="136">
        <v>467</v>
      </c>
      <c r="H60" s="137">
        <v>466</v>
      </c>
    </row>
    <row r="61" spans="2:8" ht="45.75" customHeight="1" x14ac:dyDescent="0.15">
      <c r="B61" s="135"/>
      <c r="C61" s="1257" t="s">
        <v>583</v>
      </c>
      <c r="D61" s="1258"/>
      <c r="E61" s="1259"/>
      <c r="F61" s="136" t="s">
        <v>585</v>
      </c>
      <c r="G61" s="136" t="s">
        <v>585</v>
      </c>
      <c r="H61" s="137">
        <v>362</v>
      </c>
    </row>
    <row r="62" spans="2:8" ht="45.75" customHeight="1" thickBot="1" x14ac:dyDescent="0.2">
      <c r="B62" s="138"/>
      <c r="C62" s="1260" t="s">
        <v>584</v>
      </c>
      <c r="D62" s="1261"/>
      <c r="E62" s="1262"/>
      <c r="F62" s="139">
        <v>3</v>
      </c>
      <c r="G62" s="139">
        <v>276</v>
      </c>
      <c r="H62" s="140">
        <v>272</v>
      </c>
    </row>
    <row r="63" spans="2:8" ht="52.5" customHeight="1" thickBot="1" x14ac:dyDescent="0.2">
      <c r="B63" s="141"/>
      <c r="C63" s="1263" t="s">
        <v>49</v>
      </c>
      <c r="D63" s="1263"/>
      <c r="E63" s="1264"/>
      <c r="F63" s="142">
        <v>5304</v>
      </c>
      <c r="G63" s="142">
        <v>6193</v>
      </c>
      <c r="H63" s="143">
        <v>6671</v>
      </c>
    </row>
    <row r="64" spans="2:8" ht="15" customHeight="1" x14ac:dyDescent="0.15"/>
  </sheetData>
  <sheetProtection algorithmName="SHA-512" hashValue="rPo8IjSmGDKWYxp+34vOgwp+Vozk4EzED+k+EHfmSJG98AQ0b5Vtc0ygB3peT1/dZT5Rbfr4irpbCl0SCtHuGA==" saltValue="ME9cpb7ZeRIpbjfLt9Xh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552</v>
      </c>
      <c r="G2" s="157"/>
      <c r="H2" s="158"/>
    </row>
    <row r="3" spans="1:8" x14ac:dyDescent="0.15">
      <c r="A3" s="154" t="s">
        <v>545</v>
      </c>
      <c r="B3" s="159"/>
      <c r="C3" s="160"/>
      <c r="D3" s="161">
        <v>60047</v>
      </c>
      <c r="E3" s="162"/>
      <c r="F3" s="163">
        <v>47278</v>
      </c>
      <c r="G3" s="164"/>
      <c r="H3" s="165"/>
    </row>
    <row r="4" spans="1:8" x14ac:dyDescent="0.15">
      <c r="A4" s="166"/>
      <c r="B4" s="167"/>
      <c r="C4" s="168"/>
      <c r="D4" s="169">
        <v>24499</v>
      </c>
      <c r="E4" s="170"/>
      <c r="F4" s="171">
        <v>24096</v>
      </c>
      <c r="G4" s="172"/>
      <c r="H4" s="173"/>
    </row>
    <row r="5" spans="1:8" x14ac:dyDescent="0.15">
      <c r="A5" s="154" t="s">
        <v>547</v>
      </c>
      <c r="B5" s="159"/>
      <c r="C5" s="160"/>
      <c r="D5" s="161">
        <v>37575</v>
      </c>
      <c r="E5" s="162"/>
      <c r="F5" s="163">
        <v>44504</v>
      </c>
      <c r="G5" s="164"/>
      <c r="H5" s="165"/>
    </row>
    <row r="6" spans="1:8" x14ac:dyDescent="0.15">
      <c r="A6" s="166"/>
      <c r="B6" s="167"/>
      <c r="C6" s="168"/>
      <c r="D6" s="169">
        <v>20484</v>
      </c>
      <c r="E6" s="170"/>
      <c r="F6" s="171">
        <v>25876</v>
      </c>
      <c r="G6" s="172"/>
      <c r="H6" s="173"/>
    </row>
    <row r="7" spans="1:8" x14ac:dyDescent="0.15">
      <c r="A7" s="154" t="s">
        <v>548</v>
      </c>
      <c r="B7" s="159"/>
      <c r="C7" s="160"/>
      <c r="D7" s="161">
        <v>31764</v>
      </c>
      <c r="E7" s="162"/>
      <c r="F7" s="163">
        <v>47820</v>
      </c>
      <c r="G7" s="164"/>
      <c r="H7" s="165"/>
    </row>
    <row r="8" spans="1:8" x14ac:dyDescent="0.15">
      <c r="A8" s="166"/>
      <c r="B8" s="167"/>
      <c r="C8" s="168"/>
      <c r="D8" s="169">
        <v>18578</v>
      </c>
      <c r="E8" s="170"/>
      <c r="F8" s="171">
        <v>25855</v>
      </c>
      <c r="G8" s="172"/>
      <c r="H8" s="173"/>
    </row>
    <row r="9" spans="1:8" x14ac:dyDescent="0.15">
      <c r="A9" s="154" t="s">
        <v>549</v>
      </c>
      <c r="B9" s="159"/>
      <c r="C9" s="160"/>
      <c r="D9" s="161">
        <v>43528</v>
      </c>
      <c r="E9" s="162"/>
      <c r="F9" s="163">
        <v>41934</v>
      </c>
      <c r="G9" s="164"/>
      <c r="H9" s="165"/>
    </row>
    <row r="10" spans="1:8" x14ac:dyDescent="0.15">
      <c r="A10" s="166"/>
      <c r="B10" s="167"/>
      <c r="C10" s="168"/>
      <c r="D10" s="169">
        <v>22276</v>
      </c>
      <c r="E10" s="170"/>
      <c r="F10" s="171">
        <v>23352</v>
      </c>
      <c r="G10" s="172"/>
      <c r="H10" s="173"/>
    </row>
    <row r="11" spans="1:8" x14ac:dyDescent="0.15">
      <c r="A11" s="154" t="s">
        <v>550</v>
      </c>
      <c r="B11" s="159"/>
      <c r="C11" s="160"/>
      <c r="D11" s="161">
        <v>101501</v>
      </c>
      <c r="E11" s="162"/>
      <c r="F11" s="163">
        <v>45588</v>
      </c>
      <c r="G11" s="164"/>
      <c r="H11" s="165"/>
    </row>
    <row r="12" spans="1:8" x14ac:dyDescent="0.15">
      <c r="A12" s="166"/>
      <c r="B12" s="167"/>
      <c r="C12" s="174"/>
      <c r="D12" s="169">
        <v>33726</v>
      </c>
      <c r="E12" s="170"/>
      <c r="F12" s="171">
        <v>24150</v>
      </c>
      <c r="G12" s="172"/>
      <c r="H12" s="173"/>
    </row>
    <row r="13" spans="1:8" x14ac:dyDescent="0.15">
      <c r="A13" s="154"/>
      <c r="B13" s="159"/>
      <c r="C13" s="175"/>
      <c r="D13" s="176">
        <v>54883</v>
      </c>
      <c r="E13" s="177"/>
      <c r="F13" s="178">
        <v>45425</v>
      </c>
      <c r="G13" s="179"/>
      <c r="H13" s="165"/>
    </row>
    <row r="14" spans="1:8" x14ac:dyDescent="0.15">
      <c r="A14" s="166"/>
      <c r="B14" s="167"/>
      <c r="C14" s="168"/>
      <c r="D14" s="169">
        <v>23913</v>
      </c>
      <c r="E14" s="170"/>
      <c r="F14" s="171">
        <v>24666</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2.63</v>
      </c>
      <c r="C19" s="180">
        <f>ROUND(VALUE(SUBSTITUTE(実質収支比率等に係る経年分析!G$48,"▲","-")),2)</f>
        <v>1.71</v>
      </c>
      <c r="D19" s="180">
        <f>ROUND(VALUE(SUBSTITUTE(実質収支比率等に係る経年分析!H$48,"▲","-")),2)</f>
        <v>2.14</v>
      </c>
      <c r="E19" s="180">
        <f>ROUND(VALUE(SUBSTITUTE(実質収支比率等に係る経年分析!I$48,"▲","-")),2)</f>
        <v>2.48</v>
      </c>
      <c r="F19" s="180">
        <f>ROUND(VALUE(SUBSTITUTE(実質収支比率等に係る経年分析!J$48,"▲","-")),2)</f>
        <v>1.07</v>
      </c>
    </row>
    <row r="20" spans="1:11" x14ac:dyDescent="0.15">
      <c r="A20" s="180" t="s">
        <v>53</v>
      </c>
      <c r="B20" s="180">
        <f>ROUND(VALUE(SUBSTITUTE(実質収支比率等に係る経年分析!F$47,"▲","-")),2)</f>
        <v>1.19</v>
      </c>
      <c r="C20" s="180">
        <f>ROUND(VALUE(SUBSTITUTE(実質収支比率等に係る経年分析!G$47,"▲","-")),2)</f>
        <v>3.94</v>
      </c>
      <c r="D20" s="180">
        <f>ROUND(VALUE(SUBSTITUTE(実質収支比率等に係る経年分析!H$47,"▲","-")),2)</f>
        <v>1.39</v>
      </c>
      <c r="E20" s="180">
        <f>ROUND(VALUE(SUBSTITUTE(実質収支比率等に係る経年分析!I$47,"▲","-")),2)</f>
        <v>1.91</v>
      </c>
      <c r="F20" s="180">
        <f>ROUND(VALUE(SUBSTITUTE(実質収支比率等に係る経年分析!J$47,"▲","-")),2)</f>
        <v>3.36</v>
      </c>
    </row>
    <row r="21" spans="1:11" x14ac:dyDescent="0.15">
      <c r="A21" s="180" t="s">
        <v>54</v>
      </c>
      <c r="B21" s="180">
        <f>IF(ISNUMBER(VALUE(SUBSTITUTE(実質収支比率等に係る経年分析!F$49,"▲","-"))),ROUND(VALUE(SUBSTITUTE(実質収支比率等に係る経年分析!F$49,"▲","-")),2),NA())</f>
        <v>2.2599999999999998</v>
      </c>
      <c r="C21" s="180">
        <f>IF(ISNUMBER(VALUE(SUBSTITUTE(実質収支比率等に係る経年分析!G$49,"▲","-"))),ROUND(VALUE(SUBSTITUTE(実質収支比率等に係る経年分析!G$49,"▲","-")),2),NA())</f>
        <v>2.4500000000000002</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0.16</v>
      </c>
    </row>
    <row r="24" spans="1:11" x14ac:dyDescent="0.15">
      <c r="A24" s="150" t="s">
        <v>55</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魚市場事業特別会計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公共用地取得事業特別会計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2.4700000000000002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2.99</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1.01</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0.23</v>
      </c>
      <c r="G35" s="181" t="e">
        <f>IF(ROUND(VALUE(SUBSTITUTE(連結実質赤字比率に係る赤字・黒字の構成分析!H$35,"▲", "-")), 2) &gt;= 0, ABS(ROUND(VALUE(SUBSTITUTE(連結実質赤字比率に係る赤字・黒字の構成分析!H$35,"▲", "-")), 2)), NA())</f>
        <v>#N/A</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7.21</v>
      </c>
    </row>
    <row r="39" spans="1:16" x14ac:dyDescent="0.15">
      <c r="A39" s="150" t="s">
        <v>58</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3022</v>
      </c>
      <c r="E42" s="182"/>
      <c r="F42" s="182"/>
      <c r="G42" s="182">
        <f>'実質公債費比率（分子）の構造'!L$52</f>
        <v>3097</v>
      </c>
      <c r="H42" s="182"/>
      <c r="I42" s="182"/>
      <c r="J42" s="182">
        <f>'実質公債費比率（分子）の構造'!M$52</f>
        <v>2950</v>
      </c>
      <c r="K42" s="182"/>
      <c r="L42" s="182"/>
      <c r="M42" s="182">
        <f>'実質公債費比率（分子）の構造'!N$52</f>
        <v>2936</v>
      </c>
      <c r="N42" s="182"/>
      <c r="O42" s="182"/>
      <c r="P42" s="182">
        <f>'実質公債費比率（分子）の構造'!O$52</f>
        <v>2950</v>
      </c>
    </row>
    <row r="43" spans="1:16" x14ac:dyDescent="0.15">
      <c r="A43" s="182" t="s">
        <v>62</v>
      </c>
      <c r="B43" s="182">
        <f>'実質公債費比率（分子）の構造'!K$51</f>
        <v>8</v>
      </c>
      <c r="C43" s="182"/>
      <c r="D43" s="182"/>
      <c r="E43" s="182">
        <f>'実質公債費比率（分子）の構造'!L$51</f>
        <v>2</v>
      </c>
      <c r="F43" s="182"/>
      <c r="G43" s="182"/>
      <c r="H43" s="182">
        <f>'実質公債費比率（分子）の構造'!M$51</f>
        <v>1</v>
      </c>
      <c r="I43" s="182"/>
      <c r="J43" s="182"/>
      <c r="K43" s="182">
        <f>'実質公債費比率（分子）の構造'!N$51</f>
        <v>2</v>
      </c>
      <c r="L43" s="182"/>
      <c r="M43" s="182"/>
      <c r="N43" s="182">
        <f>'実質公債費比率（分子）の構造'!O$51</f>
        <v>3</v>
      </c>
      <c r="O43" s="182"/>
      <c r="P43" s="182"/>
    </row>
    <row r="44" spans="1:16" x14ac:dyDescent="0.15">
      <c r="A44" s="182" t="s">
        <v>63</v>
      </c>
      <c r="B44" s="182">
        <f>'実質公債費比率（分子）の構造'!K$50</f>
        <v>54</v>
      </c>
      <c r="C44" s="182"/>
      <c r="D44" s="182"/>
      <c r="E44" s="182">
        <f>'実質公債費比率（分子）の構造'!L$50</f>
        <v>263</v>
      </c>
      <c r="F44" s="182"/>
      <c r="G44" s="182"/>
      <c r="H44" s="182">
        <f>'実質公債費比率（分子）の構造'!M$50</f>
        <v>170</v>
      </c>
      <c r="I44" s="182"/>
      <c r="J44" s="182"/>
      <c r="K44" s="182">
        <f>'実質公債費比率（分子）の構造'!N$50</f>
        <v>155</v>
      </c>
      <c r="L44" s="182"/>
      <c r="M44" s="182"/>
      <c r="N44" s="182">
        <f>'実質公債費比率（分子）の構造'!O$50</f>
        <v>140</v>
      </c>
      <c r="O44" s="182"/>
      <c r="P44" s="182"/>
    </row>
    <row r="45" spans="1:16" x14ac:dyDescent="0.15">
      <c r="A45" s="182" t="s">
        <v>64</v>
      </c>
      <c r="B45" s="182">
        <f>'実質公債費比率（分子）の構造'!K$49</f>
        <v>1299</v>
      </c>
      <c r="C45" s="182"/>
      <c r="D45" s="182"/>
      <c r="E45" s="182">
        <f>'実質公債費比率（分子）の構造'!L$49</f>
        <v>1337</v>
      </c>
      <c r="F45" s="182"/>
      <c r="G45" s="182"/>
      <c r="H45" s="182">
        <f>'実質公債費比率（分子）の構造'!M$49</f>
        <v>1289</v>
      </c>
      <c r="I45" s="182"/>
      <c r="J45" s="182"/>
      <c r="K45" s="182">
        <f>'実質公債費比率（分子）の構造'!N$49</f>
        <v>948</v>
      </c>
      <c r="L45" s="182"/>
      <c r="M45" s="182"/>
      <c r="N45" s="182">
        <f>'実質公債費比率（分子）の構造'!O$49</f>
        <v>914</v>
      </c>
      <c r="O45" s="182"/>
      <c r="P45" s="182"/>
    </row>
    <row r="46" spans="1:16" x14ac:dyDescent="0.15">
      <c r="A46" s="182" t="s">
        <v>65</v>
      </c>
      <c r="B46" s="182">
        <f>'実質公債費比率（分子）の構造'!K$48</f>
        <v>746</v>
      </c>
      <c r="C46" s="182"/>
      <c r="D46" s="182"/>
      <c r="E46" s="182">
        <f>'実質公債費比率（分子）の構造'!L$48</f>
        <v>815</v>
      </c>
      <c r="F46" s="182"/>
      <c r="G46" s="182"/>
      <c r="H46" s="182">
        <f>'実質公債費比率（分子）の構造'!M$48</f>
        <v>747</v>
      </c>
      <c r="I46" s="182"/>
      <c r="J46" s="182"/>
      <c r="K46" s="182">
        <f>'実質公債費比率（分子）の構造'!N$48</f>
        <v>727</v>
      </c>
      <c r="L46" s="182"/>
      <c r="M46" s="182"/>
      <c r="N46" s="182">
        <f>'実質公債費比率（分子）の構造'!O$48</f>
        <v>895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3395</v>
      </c>
      <c r="C49" s="182"/>
      <c r="D49" s="182"/>
      <c r="E49" s="182">
        <f>'実質公債費比率（分子）の構造'!L$45</f>
        <v>3308</v>
      </c>
      <c r="F49" s="182"/>
      <c r="G49" s="182"/>
      <c r="H49" s="182">
        <f>'実質公債費比率（分子）の構造'!M$45</f>
        <v>3173</v>
      </c>
      <c r="I49" s="182"/>
      <c r="J49" s="182"/>
      <c r="K49" s="182">
        <f>'実質公債費比率（分子）の構造'!N$45</f>
        <v>3263</v>
      </c>
      <c r="L49" s="182"/>
      <c r="M49" s="182"/>
      <c r="N49" s="182">
        <f>'実質公債費比率（分子）の構造'!O$45</f>
        <v>3309</v>
      </c>
      <c r="O49" s="182"/>
      <c r="P49" s="182"/>
    </row>
    <row r="50" spans="1:16" x14ac:dyDescent="0.15">
      <c r="A50" s="182" t="s">
        <v>69</v>
      </c>
      <c r="B50" s="182" t="e">
        <f>NA()</f>
        <v>#N/A</v>
      </c>
      <c r="C50" s="182">
        <f>IF(ISNUMBER('実質公債費比率（分子）の構造'!K$53),'実質公債費比率（分子）の構造'!K$53,NA())</f>
        <v>2480</v>
      </c>
      <c r="D50" s="182" t="e">
        <f>NA()</f>
        <v>#N/A</v>
      </c>
      <c r="E50" s="182" t="e">
        <f>NA()</f>
        <v>#N/A</v>
      </c>
      <c r="F50" s="182">
        <f>IF(ISNUMBER('実質公債費比率（分子）の構造'!L$53),'実質公債費比率（分子）の構造'!L$53,NA())</f>
        <v>2628</v>
      </c>
      <c r="G50" s="182" t="e">
        <f>NA()</f>
        <v>#N/A</v>
      </c>
      <c r="H50" s="182" t="e">
        <f>NA()</f>
        <v>#N/A</v>
      </c>
      <c r="I50" s="182">
        <f>IF(ISNUMBER('実質公債費比率（分子）の構造'!M$53),'実質公債費比率（分子）の構造'!M$53,NA())</f>
        <v>2430</v>
      </c>
      <c r="J50" s="182" t="e">
        <f>NA()</f>
        <v>#N/A</v>
      </c>
      <c r="K50" s="182" t="e">
        <f>NA()</f>
        <v>#N/A</v>
      </c>
      <c r="L50" s="182">
        <f>IF(ISNUMBER('実質公債費比率（分子）の構造'!N$53),'実質公債費比率（分子）の構造'!N$53,NA())</f>
        <v>2159</v>
      </c>
      <c r="M50" s="182" t="e">
        <f>NA()</f>
        <v>#N/A</v>
      </c>
      <c r="N50" s="182" t="e">
        <f>NA()</f>
        <v>#N/A</v>
      </c>
      <c r="O50" s="182">
        <f>IF(ISNUMBER('実質公債費比率（分子）の構造'!O$53),'実質公債費比率（分子）の構造'!O$53,NA())</f>
        <v>2311</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31916</v>
      </c>
      <c r="E56" s="181"/>
      <c r="F56" s="181"/>
      <c r="G56" s="181">
        <f>'将来負担比率（分子）の構造'!J$52</f>
        <v>32266</v>
      </c>
      <c r="H56" s="181"/>
      <c r="I56" s="181"/>
      <c r="J56" s="181">
        <f>'将来負担比率（分子）の構造'!K$52</f>
        <v>32513</v>
      </c>
      <c r="K56" s="181"/>
      <c r="L56" s="181"/>
      <c r="M56" s="181">
        <f>'将来負担比率（分子）の構造'!L$52</f>
        <v>32205</v>
      </c>
      <c r="N56" s="181"/>
      <c r="O56" s="181"/>
      <c r="P56" s="181">
        <f>'将来負担比率（分子）の構造'!M$52</f>
        <v>33373</v>
      </c>
    </row>
    <row r="57" spans="1:16" x14ac:dyDescent="0.15">
      <c r="A57" s="181" t="s">
        <v>41</v>
      </c>
      <c r="B57" s="181"/>
      <c r="C57" s="181"/>
      <c r="D57" s="181">
        <f>'将来負担比率（分子）の構造'!I$51</f>
        <v>3070</v>
      </c>
      <c r="E57" s="181"/>
      <c r="F57" s="181"/>
      <c r="G57" s="181">
        <f>'将来負担比率（分子）の構造'!J$51</f>
        <v>3050</v>
      </c>
      <c r="H57" s="181"/>
      <c r="I57" s="181"/>
      <c r="J57" s="181">
        <f>'将来負担比率（分子）の構造'!K$51</f>
        <v>3223</v>
      </c>
      <c r="K57" s="181"/>
      <c r="L57" s="181"/>
      <c r="M57" s="181">
        <f>'将来負担比率（分子）の構造'!L$51</f>
        <v>3343</v>
      </c>
      <c r="N57" s="181"/>
      <c r="O57" s="181"/>
      <c r="P57" s="181">
        <f>'将来負担比率（分子）の構造'!M$51</f>
        <v>3294</v>
      </c>
    </row>
    <row r="58" spans="1:16" x14ac:dyDescent="0.15">
      <c r="A58" s="181" t="s">
        <v>40</v>
      </c>
      <c r="B58" s="181"/>
      <c r="C58" s="181"/>
      <c r="D58" s="181">
        <f>'将来負担比率（分子）の構造'!I$50</f>
        <v>1268</v>
      </c>
      <c r="E58" s="181"/>
      <c r="F58" s="181"/>
      <c r="G58" s="181">
        <f>'将来負担比率（分子）の構造'!J$50</f>
        <v>1718</v>
      </c>
      <c r="H58" s="181"/>
      <c r="I58" s="181"/>
      <c r="J58" s="181">
        <f>'将来負担比率（分子）の構造'!K$50</f>
        <v>1219</v>
      </c>
      <c r="K58" s="181"/>
      <c r="L58" s="181"/>
      <c r="M58" s="181">
        <f>'将来負担比率（分子）の構造'!L$50</f>
        <v>1702</v>
      </c>
      <c r="N58" s="181"/>
      <c r="O58" s="181"/>
      <c r="P58" s="181">
        <f>'将来負担比率（分子）の構造'!M$50</f>
        <v>2136</v>
      </c>
    </row>
    <row r="59" spans="1:16" x14ac:dyDescent="0.15">
      <c r="A59" s="181" t="s">
        <v>38</v>
      </c>
      <c r="B59" s="181">
        <f>'将来負担比率（分子）の構造'!I$49</f>
        <v>158</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4768</v>
      </c>
      <c r="C62" s="181"/>
      <c r="D62" s="181"/>
      <c r="E62" s="181">
        <f>'将来負担比率（分子）の構造'!J$45</f>
        <v>4431</v>
      </c>
      <c r="F62" s="181"/>
      <c r="G62" s="181"/>
      <c r="H62" s="181">
        <f>'将来負担比率（分子）の構造'!K$45</f>
        <v>4070</v>
      </c>
      <c r="I62" s="181"/>
      <c r="J62" s="181"/>
      <c r="K62" s="181">
        <f>'将来負担比率（分子）の構造'!L$45</f>
        <v>3606</v>
      </c>
      <c r="L62" s="181"/>
      <c r="M62" s="181"/>
      <c r="N62" s="181">
        <f>'将来負担比率（分子）の構造'!M$45</f>
        <v>3304</v>
      </c>
      <c r="O62" s="181"/>
      <c r="P62" s="181"/>
    </row>
    <row r="63" spans="1:16" x14ac:dyDescent="0.15">
      <c r="A63" s="181" t="s">
        <v>33</v>
      </c>
      <c r="B63" s="181">
        <f>'将来負担比率（分子）の構造'!I$44</f>
        <v>7127</v>
      </c>
      <c r="C63" s="181"/>
      <c r="D63" s="181"/>
      <c r="E63" s="181">
        <f>'将来負担比率（分子）の構造'!J$44</f>
        <v>6395</v>
      </c>
      <c r="F63" s="181"/>
      <c r="G63" s="181"/>
      <c r="H63" s="181">
        <f>'将来負担比率（分子）の構造'!K$44</f>
        <v>5382</v>
      </c>
      <c r="I63" s="181"/>
      <c r="J63" s="181"/>
      <c r="K63" s="181">
        <f>'将来負担比率（分子）の構造'!L$44</f>
        <v>4750</v>
      </c>
      <c r="L63" s="181"/>
      <c r="M63" s="181"/>
      <c r="N63" s="181">
        <f>'将来負担比率（分子）の構造'!M$44</f>
        <v>4432</v>
      </c>
      <c r="O63" s="181"/>
      <c r="P63" s="181"/>
    </row>
    <row r="64" spans="1:16" x14ac:dyDescent="0.15">
      <c r="A64" s="181" t="s">
        <v>32</v>
      </c>
      <c r="B64" s="181">
        <f>'将来負担比率（分子）の構造'!I$43</f>
        <v>12469</v>
      </c>
      <c r="C64" s="181"/>
      <c r="D64" s="181"/>
      <c r="E64" s="181">
        <f>'将来負担比率（分子）の構造'!J$43</f>
        <v>12634</v>
      </c>
      <c r="F64" s="181"/>
      <c r="G64" s="181"/>
      <c r="H64" s="181">
        <f>'将来負担比率（分子）の構造'!K$43</f>
        <v>12480</v>
      </c>
      <c r="I64" s="181"/>
      <c r="J64" s="181"/>
      <c r="K64" s="181">
        <f>'将来負担比率（分子）の構造'!L$43</f>
        <v>12516</v>
      </c>
      <c r="L64" s="181"/>
      <c r="M64" s="181"/>
      <c r="N64" s="181">
        <f>'将来負担比率（分子）の構造'!M$43</f>
        <v>12732</v>
      </c>
      <c r="O64" s="181"/>
      <c r="P64" s="181"/>
    </row>
    <row r="65" spans="1:16" x14ac:dyDescent="0.15">
      <c r="A65" s="181" t="s">
        <v>31</v>
      </c>
      <c r="B65" s="181">
        <f>'将来負担比率（分子）の構造'!I$42</f>
        <v>3215</v>
      </c>
      <c r="C65" s="181"/>
      <c r="D65" s="181"/>
      <c r="E65" s="181">
        <f>'将来負担比率（分子）の構造'!J$42</f>
        <v>2955</v>
      </c>
      <c r="F65" s="181"/>
      <c r="G65" s="181"/>
      <c r="H65" s="181">
        <f>'将来負担比率（分子）の構造'!K$42</f>
        <v>2945</v>
      </c>
      <c r="I65" s="181"/>
      <c r="J65" s="181"/>
      <c r="K65" s="181">
        <f>'将来負担比率（分子）の構造'!L$42</f>
        <v>2630</v>
      </c>
      <c r="L65" s="181"/>
      <c r="M65" s="181"/>
      <c r="N65" s="181">
        <f>'将来負担比率（分子）の構造'!M$42</f>
        <v>2490</v>
      </c>
      <c r="O65" s="181"/>
      <c r="P65" s="181"/>
    </row>
    <row r="66" spans="1:16" x14ac:dyDescent="0.15">
      <c r="A66" s="181" t="s">
        <v>30</v>
      </c>
      <c r="B66" s="181">
        <f>'将来負担比率（分子）の構造'!I$41</f>
        <v>35838</v>
      </c>
      <c r="C66" s="181"/>
      <c r="D66" s="181"/>
      <c r="E66" s="181">
        <f>'将来負担比率（分子）の構造'!J$41</f>
        <v>36122</v>
      </c>
      <c r="F66" s="181"/>
      <c r="G66" s="181"/>
      <c r="H66" s="181">
        <f>'将来負担比率（分子）の構造'!K$41</f>
        <v>36320</v>
      </c>
      <c r="I66" s="181"/>
      <c r="J66" s="181"/>
      <c r="K66" s="181">
        <f>'将来負担比率（分子）の構造'!L$41</f>
        <v>36283</v>
      </c>
      <c r="L66" s="181"/>
      <c r="M66" s="181"/>
      <c r="N66" s="181">
        <f>'将来負担比率（分子）の構造'!M$41</f>
        <v>37152</v>
      </c>
      <c r="O66" s="181"/>
      <c r="P66" s="181"/>
    </row>
    <row r="67" spans="1:16" x14ac:dyDescent="0.15">
      <c r="A67" s="181" t="s">
        <v>73</v>
      </c>
      <c r="B67" s="181" t="e">
        <f>NA()</f>
        <v>#N/A</v>
      </c>
      <c r="C67" s="181">
        <f>IF(ISNUMBER('将来負担比率（分子）の構造'!I$53), IF('将来負担比率（分子）の構造'!I$53 &lt; 0, 0, '将来負担比率（分子）の構造'!I$53), NA())</f>
        <v>27319</v>
      </c>
      <c r="D67" s="181" t="e">
        <f>NA()</f>
        <v>#N/A</v>
      </c>
      <c r="E67" s="181" t="e">
        <f>NA()</f>
        <v>#N/A</v>
      </c>
      <c r="F67" s="181">
        <f>IF(ISNUMBER('将来負担比率（分子）の構造'!J$53), IF('将来負担比率（分子）の構造'!J$53 &lt; 0, 0, '将来負担比率（分子）の構造'!J$53), NA())</f>
        <v>25503</v>
      </c>
      <c r="G67" s="181" t="e">
        <f>NA()</f>
        <v>#N/A</v>
      </c>
      <c r="H67" s="181" t="e">
        <f>NA()</f>
        <v>#N/A</v>
      </c>
      <c r="I67" s="181">
        <f>IF(ISNUMBER('将来負担比率（分子）の構造'!K$53), IF('将来負担比率（分子）の構造'!K$53 &lt; 0, 0, '将来負担比率（分子）の構造'!K$53), NA())</f>
        <v>24242</v>
      </c>
      <c r="J67" s="181" t="e">
        <f>NA()</f>
        <v>#N/A</v>
      </c>
      <c r="K67" s="181" t="e">
        <f>NA()</f>
        <v>#N/A</v>
      </c>
      <c r="L67" s="181">
        <f>IF(ISNUMBER('将来負担比率（分子）の構造'!L$53), IF('将来負担比率（分子）の構造'!L$53 &lt; 0, 0, '将来負担比率（分子）の構造'!L$53), NA())</f>
        <v>22536</v>
      </c>
      <c r="M67" s="181" t="e">
        <f>NA()</f>
        <v>#N/A</v>
      </c>
      <c r="N67" s="181" t="e">
        <f>NA()</f>
        <v>#N/A</v>
      </c>
      <c r="O67" s="181">
        <f>IF(ISNUMBER('将来負担比率（分子）の構造'!M$53), IF('将来負担比率（分子）の構造'!M$53 &lt; 0, 0, '将来負担比率（分子）の構造'!M$53), NA())</f>
        <v>21306</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238</v>
      </c>
      <c r="C72" s="185">
        <f>基金残高に係る経年分析!G55</f>
        <v>326</v>
      </c>
      <c r="D72" s="185">
        <f>基金残高に係る経年分析!H55</f>
        <v>567</v>
      </c>
    </row>
    <row r="73" spans="1:16" x14ac:dyDescent="0.15">
      <c r="A73" s="184" t="s">
        <v>76</v>
      </c>
      <c r="B73" s="185">
        <f>基金残高に係る経年分析!F56</f>
        <v>0</v>
      </c>
      <c r="C73" s="185">
        <f>基金残高に係る経年分析!G56</f>
        <v>0</v>
      </c>
      <c r="D73" s="185">
        <f>基金残高に係る経年分析!H56</f>
        <v>50</v>
      </c>
    </row>
    <row r="74" spans="1:16" x14ac:dyDescent="0.15">
      <c r="A74" s="184" t="s">
        <v>77</v>
      </c>
      <c r="B74" s="185">
        <f>基金残高に係る経年分析!F57</f>
        <v>5066</v>
      </c>
      <c r="C74" s="185">
        <f>基金残高に係る経年分析!G57</f>
        <v>5867</v>
      </c>
      <c r="D74" s="185">
        <f>基金残高に係る経年分析!H57</f>
        <v>6054</v>
      </c>
    </row>
  </sheetData>
  <sheetProtection algorithmName="SHA-512" hashValue="ACXhgKJfT8n37ZNfcL/9MXzrXnBxK2ugvvDyBe0f09Oj0lR4kog3hczNh+X1clRmQMzEP9ETqyj1OSBRWllxQQ==" saltValue="oQ2gStATvle/NQIXaqIt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5820732</v>
      </c>
      <c r="S5" s="635"/>
      <c r="T5" s="635"/>
      <c r="U5" s="635"/>
      <c r="V5" s="635"/>
      <c r="W5" s="635"/>
      <c r="X5" s="635"/>
      <c r="Y5" s="636"/>
      <c r="Z5" s="637">
        <v>15.4</v>
      </c>
      <c r="AA5" s="637"/>
      <c r="AB5" s="637"/>
      <c r="AC5" s="637"/>
      <c r="AD5" s="638">
        <v>5658716</v>
      </c>
      <c r="AE5" s="638"/>
      <c r="AF5" s="638"/>
      <c r="AG5" s="638"/>
      <c r="AH5" s="638"/>
      <c r="AI5" s="638"/>
      <c r="AJ5" s="638"/>
      <c r="AK5" s="638"/>
      <c r="AL5" s="639">
        <v>34.6</v>
      </c>
      <c r="AM5" s="640"/>
      <c r="AN5" s="640"/>
      <c r="AO5" s="641"/>
      <c r="AP5" s="631" t="s">
        <v>228</v>
      </c>
      <c r="AQ5" s="632"/>
      <c r="AR5" s="632"/>
      <c r="AS5" s="632"/>
      <c r="AT5" s="632"/>
      <c r="AU5" s="632"/>
      <c r="AV5" s="632"/>
      <c r="AW5" s="632"/>
      <c r="AX5" s="632"/>
      <c r="AY5" s="632"/>
      <c r="AZ5" s="632"/>
      <c r="BA5" s="632"/>
      <c r="BB5" s="632"/>
      <c r="BC5" s="632"/>
      <c r="BD5" s="632"/>
      <c r="BE5" s="632"/>
      <c r="BF5" s="633"/>
      <c r="BG5" s="645">
        <v>5656981</v>
      </c>
      <c r="BH5" s="646"/>
      <c r="BI5" s="646"/>
      <c r="BJ5" s="646"/>
      <c r="BK5" s="646"/>
      <c r="BL5" s="646"/>
      <c r="BM5" s="646"/>
      <c r="BN5" s="647"/>
      <c r="BO5" s="648">
        <v>97.2</v>
      </c>
      <c r="BP5" s="648"/>
      <c r="BQ5" s="648"/>
      <c r="BR5" s="648"/>
      <c r="BS5" s="649">
        <v>61370</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204615</v>
      </c>
      <c r="S6" s="646"/>
      <c r="T6" s="646"/>
      <c r="U6" s="646"/>
      <c r="V6" s="646"/>
      <c r="W6" s="646"/>
      <c r="X6" s="646"/>
      <c r="Y6" s="647"/>
      <c r="Z6" s="648">
        <v>0.5</v>
      </c>
      <c r="AA6" s="648"/>
      <c r="AB6" s="648"/>
      <c r="AC6" s="648"/>
      <c r="AD6" s="649">
        <v>204615</v>
      </c>
      <c r="AE6" s="649"/>
      <c r="AF6" s="649"/>
      <c r="AG6" s="649"/>
      <c r="AH6" s="649"/>
      <c r="AI6" s="649"/>
      <c r="AJ6" s="649"/>
      <c r="AK6" s="649"/>
      <c r="AL6" s="650">
        <v>1.3</v>
      </c>
      <c r="AM6" s="651"/>
      <c r="AN6" s="651"/>
      <c r="AO6" s="652"/>
      <c r="AP6" s="642" t="s">
        <v>233</v>
      </c>
      <c r="AQ6" s="643"/>
      <c r="AR6" s="643"/>
      <c r="AS6" s="643"/>
      <c r="AT6" s="643"/>
      <c r="AU6" s="643"/>
      <c r="AV6" s="643"/>
      <c r="AW6" s="643"/>
      <c r="AX6" s="643"/>
      <c r="AY6" s="643"/>
      <c r="AZ6" s="643"/>
      <c r="BA6" s="643"/>
      <c r="BB6" s="643"/>
      <c r="BC6" s="643"/>
      <c r="BD6" s="643"/>
      <c r="BE6" s="643"/>
      <c r="BF6" s="644"/>
      <c r="BG6" s="645">
        <v>5656981</v>
      </c>
      <c r="BH6" s="646"/>
      <c r="BI6" s="646"/>
      <c r="BJ6" s="646"/>
      <c r="BK6" s="646"/>
      <c r="BL6" s="646"/>
      <c r="BM6" s="646"/>
      <c r="BN6" s="647"/>
      <c r="BO6" s="648">
        <v>97.2</v>
      </c>
      <c r="BP6" s="648"/>
      <c r="BQ6" s="648"/>
      <c r="BR6" s="648"/>
      <c r="BS6" s="649">
        <v>61370</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239513</v>
      </c>
      <c r="CS6" s="646"/>
      <c r="CT6" s="646"/>
      <c r="CU6" s="646"/>
      <c r="CV6" s="646"/>
      <c r="CW6" s="646"/>
      <c r="CX6" s="646"/>
      <c r="CY6" s="647"/>
      <c r="CZ6" s="639">
        <v>0.6</v>
      </c>
      <c r="DA6" s="640"/>
      <c r="DB6" s="640"/>
      <c r="DC6" s="659"/>
      <c r="DD6" s="654" t="s">
        <v>235</v>
      </c>
      <c r="DE6" s="646"/>
      <c r="DF6" s="646"/>
      <c r="DG6" s="646"/>
      <c r="DH6" s="646"/>
      <c r="DI6" s="646"/>
      <c r="DJ6" s="646"/>
      <c r="DK6" s="646"/>
      <c r="DL6" s="646"/>
      <c r="DM6" s="646"/>
      <c r="DN6" s="646"/>
      <c r="DO6" s="646"/>
      <c r="DP6" s="647"/>
      <c r="DQ6" s="654">
        <v>239513</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5283</v>
      </c>
      <c r="S7" s="646"/>
      <c r="T7" s="646"/>
      <c r="U7" s="646"/>
      <c r="V7" s="646"/>
      <c r="W7" s="646"/>
      <c r="X7" s="646"/>
      <c r="Y7" s="647"/>
      <c r="Z7" s="648">
        <v>0</v>
      </c>
      <c r="AA7" s="648"/>
      <c r="AB7" s="648"/>
      <c r="AC7" s="648"/>
      <c r="AD7" s="649">
        <v>5283</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2760615</v>
      </c>
      <c r="BH7" s="646"/>
      <c r="BI7" s="646"/>
      <c r="BJ7" s="646"/>
      <c r="BK7" s="646"/>
      <c r="BL7" s="646"/>
      <c r="BM7" s="646"/>
      <c r="BN7" s="647"/>
      <c r="BO7" s="648">
        <v>47.4</v>
      </c>
      <c r="BP7" s="648"/>
      <c r="BQ7" s="648"/>
      <c r="BR7" s="648"/>
      <c r="BS7" s="649">
        <v>61370</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5251715</v>
      </c>
      <c r="CS7" s="646"/>
      <c r="CT7" s="646"/>
      <c r="CU7" s="646"/>
      <c r="CV7" s="646"/>
      <c r="CW7" s="646"/>
      <c r="CX7" s="646"/>
      <c r="CY7" s="647"/>
      <c r="CZ7" s="648">
        <v>14</v>
      </c>
      <c r="DA7" s="648"/>
      <c r="DB7" s="648"/>
      <c r="DC7" s="648"/>
      <c r="DD7" s="654">
        <v>642921</v>
      </c>
      <c r="DE7" s="646"/>
      <c r="DF7" s="646"/>
      <c r="DG7" s="646"/>
      <c r="DH7" s="646"/>
      <c r="DI7" s="646"/>
      <c r="DJ7" s="646"/>
      <c r="DK7" s="646"/>
      <c r="DL7" s="646"/>
      <c r="DM7" s="646"/>
      <c r="DN7" s="646"/>
      <c r="DO7" s="646"/>
      <c r="DP7" s="647"/>
      <c r="DQ7" s="654">
        <v>3810012</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12410</v>
      </c>
      <c r="S8" s="646"/>
      <c r="T8" s="646"/>
      <c r="U8" s="646"/>
      <c r="V8" s="646"/>
      <c r="W8" s="646"/>
      <c r="X8" s="646"/>
      <c r="Y8" s="647"/>
      <c r="Z8" s="648">
        <v>0</v>
      </c>
      <c r="AA8" s="648"/>
      <c r="AB8" s="648"/>
      <c r="AC8" s="648"/>
      <c r="AD8" s="649">
        <v>12410</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95061</v>
      </c>
      <c r="BH8" s="646"/>
      <c r="BI8" s="646"/>
      <c r="BJ8" s="646"/>
      <c r="BK8" s="646"/>
      <c r="BL8" s="646"/>
      <c r="BM8" s="646"/>
      <c r="BN8" s="647"/>
      <c r="BO8" s="648">
        <v>1.6</v>
      </c>
      <c r="BP8" s="648"/>
      <c r="BQ8" s="648"/>
      <c r="BR8" s="648"/>
      <c r="BS8" s="654" t="s">
        <v>137</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10871270</v>
      </c>
      <c r="CS8" s="646"/>
      <c r="CT8" s="646"/>
      <c r="CU8" s="646"/>
      <c r="CV8" s="646"/>
      <c r="CW8" s="646"/>
      <c r="CX8" s="646"/>
      <c r="CY8" s="647"/>
      <c r="CZ8" s="648">
        <v>29</v>
      </c>
      <c r="DA8" s="648"/>
      <c r="DB8" s="648"/>
      <c r="DC8" s="648"/>
      <c r="DD8" s="654">
        <v>463054</v>
      </c>
      <c r="DE8" s="646"/>
      <c r="DF8" s="646"/>
      <c r="DG8" s="646"/>
      <c r="DH8" s="646"/>
      <c r="DI8" s="646"/>
      <c r="DJ8" s="646"/>
      <c r="DK8" s="646"/>
      <c r="DL8" s="646"/>
      <c r="DM8" s="646"/>
      <c r="DN8" s="646"/>
      <c r="DO8" s="646"/>
      <c r="DP8" s="647"/>
      <c r="DQ8" s="654">
        <v>4749106</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6861</v>
      </c>
      <c r="S9" s="646"/>
      <c r="T9" s="646"/>
      <c r="U9" s="646"/>
      <c r="V9" s="646"/>
      <c r="W9" s="646"/>
      <c r="X9" s="646"/>
      <c r="Y9" s="647"/>
      <c r="Z9" s="648">
        <v>0</v>
      </c>
      <c r="AA9" s="648"/>
      <c r="AB9" s="648"/>
      <c r="AC9" s="648"/>
      <c r="AD9" s="649">
        <v>6861</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2329467</v>
      </c>
      <c r="BH9" s="646"/>
      <c r="BI9" s="646"/>
      <c r="BJ9" s="646"/>
      <c r="BK9" s="646"/>
      <c r="BL9" s="646"/>
      <c r="BM9" s="646"/>
      <c r="BN9" s="647"/>
      <c r="BO9" s="648">
        <v>40</v>
      </c>
      <c r="BP9" s="648"/>
      <c r="BQ9" s="648"/>
      <c r="BR9" s="648"/>
      <c r="BS9" s="654" t="s">
        <v>137</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6273504</v>
      </c>
      <c r="CS9" s="646"/>
      <c r="CT9" s="646"/>
      <c r="CU9" s="646"/>
      <c r="CV9" s="646"/>
      <c r="CW9" s="646"/>
      <c r="CX9" s="646"/>
      <c r="CY9" s="647"/>
      <c r="CZ9" s="648">
        <v>16.7</v>
      </c>
      <c r="DA9" s="648"/>
      <c r="DB9" s="648"/>
      <c r="DC9" s="648"/>
      <c r="DD9" s="654">
        <v>12461</v>
      </c>
      <c r="DE9" s="646"/>
      <c r="DF9" s="646"/>
      <c r="DG9" s="646"/>
      <c r="DH9" s="646"/>
      <c r="DI9" s="646"/>
      <c r="DJ9" s="646"/>
      <c r="DK9" s="646"/>
      <c r="DL9" s="646"/>
      <c r="DM9" s="646"/>
      <c r="DN9" s="646"/>
      <c r="DO9" s="646"/>
      <c r="DP9" s="647"/>
      <c r="DQ9" s="654">
        <v>3690964</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235</v>
      </c>
      <c r="AA10" s="648"/>
      <c r="AB10" s="648"/>
      <c r="AC10" s="648"/>
      <c r="AD10" s="649" t="s">
        <v>137</v>
      </c>
      <c r="AE10" s="649"/>
      <c r="AF10" s="649"/>
      <c r="AG10" s="649"/>
      <c r="AH10" s="649"/>
      <c r="AI10" s="649"/>
      <c r="AJ10" s="649"/>
      <c r="AK10" s="649"/>
      <c r="AL10" s="650" t="s">
        <v>235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159888</v>
      </c>
      <c r="BH10" s="646"/>
      <c r="BI10" s="646"/>
      <c r="BJ10" s="646"/>
      <c r="BK10" s="646"/>
      <c r="BL10" s="646"/>
      <c r="BM10" s="646"/>
      <c r="BN10" s="647"/>
      <c r="BO10" s="648">
        <v>2.7</v>
      </c>
      <c r="BP10" s="648"/>
      <c r="BQ10" s="648"/>
      <c r="BR10" s="648"/>
      <c r="BS10" s="654">
        <v>26499</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6312</v>
      </c>
      <c r="CS10" s="646"/>
      <c r="CT10" s="646"/>
      <c r="CU10" s="646"/>
      <c r="CV10" s="646"/>
      <c r="CW10" s="646"/>
      <c r="CX10" s="646"/>
      <c r="CY10" s="647"/>
      <c r="CZ10" s="648">
        <v>0</v>
      </c>
      <c r="DA10" s="648"/>
      <c r="DB10" s="648"/>
      <c r="DC10" s="648"/>
      <c r="DD10" s="654" t="s">
        <v>235</v>
      </c>
      <c r="DE10" s="646"/>
      <c r="DF10" s="646"/>
      <c r="DG10" s="646"/>
      <c r="DH10" s="646"/>
      <c r="DI10" s="646"/>
      <c r="DJ10" s="646"/>
      <c r="DK10" s="646"/>
      <c r="DL10" s="646"/>
      <c r="DM10" s="646"/>
      <c r="DN10" s="646"/>
      <c r="DO10" s="646"/>
      <c r="DP10" s="647"/>
      <c r="DQ10" s="654">
        <v>5049</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1034496</v>
      </c>
      <c r="S11" s="646"/>
      <c r="T11" s="646"/>
      <c r="U11" s="646"/>
      <c r="V11" s="646"/>
      <c r="W11" s="646"/>
      <c r="X11" s="646"/>
      <c r="Y11" s="647"/>
      <c r="Z11" s="650">
        <v>2.7</v>
      </c>
      <c r="AA11" s="651"/>
      <c r="AB11" s="651"/>
      <c r="AC11" s="663"/>
      <c r="AD11" s="654">
        <v>1034496</v>
      </c>
      <c r="AE11" s="646"/>
      <c r="AF11" s="646"/>
      <c r="AG11" s="646"/>
      <c r="AH11" s="646"/>
      <c r="AI11" s="646"/>
      <c r="AJ11" s="646"/>
      <c r="AK11" s="647"/>
      <c r="AL11" s="650">
        <v>6.3</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176199</v>
      </c>
      <c r="BH11" s="646"/>
      <c r="BI11" s="646"/>
      <c r="BJ11" s="646"/>
      <c r="BK11" s="646"/>
      <c r="BL11" s="646"/>
      <c r="BM11" s="646"/>
      <c r="BN11" s="647"/>
      <c r="BO11" s="648">
        <v>3</v>
      </c>
      <c r="BP11" s="648"/>
      <c r="BQ11" s="648"/>
      <c r="BR11" s="648"/>
      <c r="BS11" s="654">
        <v>34871</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610721</v>
      </c>
      <c r="CS11" s="646"/>
      <c r="CT11" s="646"/>
      <c r="CU11" s="646"/>
      <c r="CV11" s="646"/>
      <c r="CW11" s="646"/>
      <c r="CX11" s="646"/>
      <c r="CY11" s="647"/>
      <c r="CZ11" s="648">
        <v>1.6</v>
      </c>
      <c r="DA11" s="648"/>
      <c r="DB11" s="648"/>
      <c r="DC11" s="648"/>
      <c r="DD11" s="654">
        <v>253508</v>
      </c>
      <c r="DE11" s="646"/>
      <c r="DF11" s="646"/>
      <c r="DG11" s="646"/>
      <c r="DH11" s="646"/>
      <c r="DI11" s="646"/>
      <c r="DJ11" s="646"/>
      <c r="DK11" s="646"/>
      <c r="DL11" s="646"/>
      <c r="DM11" s="646"/>
      <c r="DN11" s="646"/>
      <c r="DO11" s="646"/>
      <c r="DP11" s="647"/>
      <c r="DQ11" s="654">
        <v>328682</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137</v>
      </c>
      <c r="S12" s="646"/>
      <c r="T12" s="646"/>
      <c r="U12" s="646"/>
      <c r="V12" s="646"/>
      <c r="W12" s="646"/>
      <c r="X12" s="646"/>
      <c r="Y12" s="647"/>
      <c r="Z12" s="648" t="s">
        <v>137</v>
      </c>
      <c r="AA12" s="648"/>
      <c r="AB12" s="648"/>
      <c r="AC12" s="648"/>
      <c r="AD12" s="649" t="s">
        <v>137</v>
      </c>
      <c r="AE12" s="649"/>
      <c r="AF12" s="649"/>
      <c r="AG12" s="649"/>
      <c r="AH12" s="649"/>
      <c r="AI12" s="649"/>
      <c r="AJ12" s="649"/>
      <c r="AK12" s="649"/>
      <c r="AL12" s="650" t="s">
        <v>137</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2208289</v>
      </c>
      <c r="BH12" s="646"/>
      <c r="BI12" s="646"/>
      <c r="BJ12" s="646"/>
      <c r="BK12" s="646"/>
      <c r="BL12" s="646"/>
      <c r="BM12" s="646"/>
      <c r="BN12" s="647"/>
      <c r="BO12" s="648">
        <v>37.9</v>
      </c>
      <c r="BP12" s="648"/>
      <c r="BQ12" s="648"/>
      <c r="BR12" s="648"/>
      <c r="BS12" s="654" t="s">
        <v>235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689819</v>
      </c>
      <c r="CS12" s="646"/>
      <c r="CT12" s="646"/>
      <c r="CU12" s="646"/>
      <c r="CV12" s="646"/>
      <c r="CW12" s="646"/>
      <c r="CX12" s="646"/>
      <c r="CY12" s="647"/>
      <c r="CZ12" s="648">
        <v>1.8</v>
      </c>
      <c r="DA12" s="648"/>
      <c r="DB12" s="648"/>
      <c r="DC12" s="648"/>
      <c r="DD12" s="654">
        <v>27768</v>
      </c>
      <c r="DE12" s="646"/>
      <c r="DF12" s="646"/>
      <c r="DG12" s="646"/>
      <c r="DH12" s="646"/>
      <c r="DI12" s="646"/>
      <c r="DJ12" s="646"/>
      <c r="DK12" s="646"/>
      <c r="DL12" s="646"/>
      <c r="DM12" s="646"/>
      <c r="DN12" s="646"/>
      <c r="DO12" s="646"/>
      <c r="DP12" s="647"/>
      <c r="DQ12" s="654">
        <v>356989</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235</v>
      </c>
      <c r="AA13" s="648"/>
      <c r="AB13" s="648"/>
      <c r="AC13" s="648"/>
      <c r="AD13" s="649" t="s">
        <v>137</v>
      </c>
      <c r="AE13" s="649"/>
      <c r="AF13" s="649"/>
      <c r="AG13" s="649"/>
      <c r="AH13" s="649"/>
      <c r="AI13" s="649"/>
      <c r="AJ13" s="649"/>
      <c r="AK13" s="649"/>
      <c r="AL13" s="650" t="s">
        <v>235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2153495</v>
      </c>
      <c r="BH13" s="646"/>
      <c r="BI13" s="646"/>
      <c r="BJ13" s="646"/>
      <c r="BK13" s="646"/>
      <c r="BL13" s="646"/>
      <c r="BM13" s="646"/>
      <c r="BN13" s="647"/>
      <c r="BO13" s="648">
        <v>37</v>
      </c>
      <c r="BP13" s="648"/>
      <c r="BQ13" s="648"/>
      <c r="BR13" s="648"/>
      <c r="BS13" s="654" t="s">
        <v>235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2332681</v>
      </c>
      <c r="CS13" s="646"/>
      <c r="CT13" s="646"/>
      <c r="CU13" s="646"/>
      <c r="CV13" s="646"/>
      <c r="CW13" s="646"/>
      <c r="CX13" s="646"/>
      <c r="CY13" s="647"/>
      <c r="CZ13" s="648">
        <v>6.2</v>
      </c>
      <c r="DA13" s="648"/>
      <c r="DB13" s="648"/>
      <c r="DC13" s="648"/>
      <c r="DD13" s="654">
        <v>921677</v>
      </c>
      <c r="DE13" s="646"/>
      <c r="DF13" s="646"/>
      <c r="DG13" s="646"/>
      <c r="DH13" s="646"/>
      <c r="DI13" s="646"/>
      <c r="DJ13" s="646"/>
      <c r="DK13" s="646"/>
      <c r="DL13" s="646"/>
      <c r="DM13" s="646"/>
      <c r="DN13" s="646"/>
      <c r="DO13" s="646"/>
      <c r="DP13" s="647"/>
      <c r="DQ13" s="654">
        <v>1505634</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27941</v>
      </c>
      <c r="S14" s="646"/>
      <c r="T14" s="646"/>
      <c r="U14" s="646"/>
      <c r="V14" s="646"/>
      <c r="W14" s="646"/>
      <c r="X14" s="646"/>
      <c r="Y14" s="647"/>
      <c r="Z14" s="648">
        <v>0.1</v>
      </c>
      <c r="AA14" s="648"/>
      <c r="AB14" s="648"/>
      <c r="AC14" s="648"/>
      <c r="AD14" s="649">
        <v>27941</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156773</v>
      </c>
      <c r="BH14" s="646"/>
      <c r="BI14" s="646"/>
      <c r="BJ14" s="646"/>
      <c r="BK14" s="646"/>
      <c r="BL14" s="646"/>
      <c r="BM14" s="646"/>
      <c r="BN14" s="647"/>
      <c r="BO14" s="648">
        <v>2.7</v>
      </c>
      <c r="BP14" s="648"/>
      <c r="BQ14" s="648"/>
      <c r="BR14" s="648"/>
      <c r="BS14" s="654" t="s">
        <v>137</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2212841</v>
      </c>
      <c r="CS14" s="646"/>
      <c r="CT14" s="646"/>
      <c r="CU14" s="646"/>
      <c r="CV14" s="646"/>
      <c r="CW14" s="646"/>
      <c r="CX14" s="646"/>
      <c r="CY14" s="647"/>
      <c r="CZ14" s="648">
        <v>5.9</v>
      </c>
      <c r="DA14" s="648"/>
      <c r="DB14" s="648"/>
      <c r="DC14" s="648"/>
      <c r="DD14" s="654">
        <v>30960</v>
      </c>
      <c r="DE14" s="646"/>
      <c r="DF14" s="646"/>
      <c r="DG14" s="646"/>
      <c r="DH14" s="646"/>
      <c r="DI14" s="646"/>
      <c r="DJ14" s="646"/>
      <c r="DK14" s="646"/>
      <c r="DL14" s="646"/>
      <c r="DM14" s="646"/>
      <c r="DN14" s="646"/>
      <c r="DO14" s="646"/>
      <c r="DP14" s="647"/>
      <c r="DQ14" s="654">
        <v>1173115</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235</v>
      </c>
      <c r="AA15" s="648"/>
      <c r="AB15" s="648"/>
      <c r="AC15" s="648"/>
      <c r="AD15" s="649" t="s">
        <v>137</v>
      </c>
      <c r="AE15" s="649"/>
      <c r="AF15" s="649"/>
      <c r="AG15" s="649"/>
      <c r="AH15" s="649"/>
      <c r="AI15" s="649"/>
      <c r="AJ15" s="649"/>
      <c r="AK15" s="649"/>
      <c r="AL15" s="650" t="s">
        <v>235</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531304</v>
      </c>
      <c r="BH15" s="646"/>
      <c r="BI15" s="646"/>
      <c r="BJ15" s="646"/>
      <c r="BK15" s="646"/>
      <c r="BL15" s="646"/>
      <c r="BM15" s="646"/>
      <c r="BN15" s="647"/>
      <c r="BO15" s="648">
        <v>9.1</v>
      </c>
      <c r="BP15" s="648"/>
      <c r="BQ15" s="648"/>
      <c r="BR15" s="648"/>
      <c r="BS15" s="654" t="s">
        <v>235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5717075</v>
      </c>
      <c r="CS15" s="646"/>
      <c r="CT15" s="646"/>
      <c r="CU15" s="646"/>
      <c r="CV15" s="646"/>
      <c r="CW15" s="646"/>
      <c r="CX15" s="646"/>
      <c r="CY15" s="647"/>
      <c r="CZ15" s="648">
        <v>15.2</v>
      </c>
      <c r="DA15" s="648"/>
      <c r="DB15" s="648"/>
      <c r="DC15" s="648"/>
      <c r="DD15" s="654">
        <v>3411918</v>
      </c>
      <c r="DE15" s="646"/>
      <c r="DF15" s="646"/>
      <c r="DG15" s="646"/>
      <c r="DH15" s="646"/>
      <c r="DI15" s="646"/>
      <c r="DJ15" s="646"/>
      <c r="DK15" s="646"/>
      <c r="DL15" s="646"/>
      <c r="DM15" s="646"/>
      <c r="DN15" s="646"/>
      <c r="DO15" s="646"/>
      <c r="DP15" s="647"/>
      <c r="DQ15" s="654">
        <v>1809071</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5895</v>
      </c>
      <c r="S16" s="646"/>
      <c r="T16" s="646"/>
      <c r="U16" s="646"/>
      <c r="V16" s="646"/>
      <c r="W16" s="646"/>
      <c r="X16" s="646"/>
      <c r="Y16" s="647"/>
      <c r="Z16" s="648">
        <v>0</v>
      </c>
      <c r="AA16" s="648"/>
      <c r="AB16" s="648"/>
      <c r="AC16" s="648"/>
      <c r="AD16" s="649">
        <v>5895</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137</v>
      </c>
      <c r="BP16" s="648"/>
      <c r="BQ16" s="648"/>
      <c r="BR16" s="648"/>
      <c r="BS16" s="654" t="s">
        <v>137</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t="s">
        <v>137</v>
      </c>
      <c r="CS16" s="646"/>
      <c r="CT16" s="646"/>
      <c r="CU16" s="646"/>
      <c r="CV16" s="646"/>
      <c r="CW16" s="646"/>
      <c r="CX16" s="646"/>
      <c r="CY16" s="647"/>
      <c r="CZ16" s="648" t="s">
        <v>137</v>
      </c>
      <c r="DA16" s="648"/>
      <c r="DB16" s="648"/>
      <c r="DC16" s="648"/>
      <c r="DD16" s="654" t="s">
        <v>235</v>
      </c>
      <c r="DE16" s="646"/>
      <c r="DF16" s="646"/>
      <c r="DG16" s="646"/>
      <c r="DH16" s="646"/>
      <c r="DI16" s="646"/>
      <c r="DJ16" s="646"/>
      <c r="DK16" s="646"/>
      <c r="DL16" s="646"/>
      <c r="DM16" s="646"/>
      <c r="DN16" s="646"/>
      <c r="DO16" s="646"/>
      <c r="DP16" s="647"/>
      <c r="DQ16" s="654" t="s">
        <v>235</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71353</v>
      </c>
      <c r="S17" s="646"/>
      <c r="T17" s="646"/>
      <c r="U17" s="646"/>
      <c r="V17" s="646"/>
      <c r="W17" s="646"/>
      <c r="X17" s="646"/>
      <c r="Y17" s="647"/>
      <c r="Z17" s="648">
        <v>0.2</v>
      </c>
      <c r="AA17" s="648"/>
      <c r="AB17" s="648"/>
      <c r="AC17" s="648"/>
      <c r="AD17" s="649">
        <v>71353</v>
      </c>
      <c r="AE17" s="649"/>
      <c r="AF17" s="649"/>
      <c r="AG17" s="649"/>
      <c r="AH17" s="649"/>
      <c r="AI17" s="649"/>
      <c r="AJ17" s="649"/>
      <c r="AK17" s="649"/>
      <c r="AL17" s="650">
        <v>0.4</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235</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3308878</v>
      </c>
      <c r="CS17" s="646"/>
      <c r="CT17" s="646"/>
      <c r="CU17" s="646"/>
      <c r="CV17" s="646"/>
      <c r="CW17" s="646"/>
      <c r="CX17" s="646"/>
      <c r="CY17" s="647"/>
      <c r="CZ17" s="648">
        <v>8.8000000000000007</v>
      </c>
      <c r="DA17" s="648"/>
      <c r="DB17" s="648"/>
      <c r="DC17" s="648"/>
      <c r="DD17" s="654" t="s">
        <v>235</v>
      </c>
      <c r="DE17" s="646"/>
      <c r="DF17" s="646"/>
      <c r="DG17" s="646"/>
      <c r="DH17" s="646"/>
      <c r="DI17" s="646"/>
      <c r="DJ17" s="646"/>
      <c r="DK17" s="646"/>
      <c r="DL17" s="646"/>
      <c r="DM17" s="646"/>
      <c r="DN17" s="646"/>
      <c r="DO17" s="646"/>
      <c r="DP17" s="647"/>
      <c r="DQ17" s="654">
        <v>3270278</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30140</v>
      </c>
      <c r="S18" s="646"/>
      <c r="T18" s="646"/>
      <c r="U18" s="646"/>
      <c r="V18" s="646"/>
      <c r="W18" s="646"/>
      <c r="X18" s="646"/>
      <c r="Y18" s="647"/>
      <c r="Z18" s="648">
        <v>0.1</v>
      </c>
      <c r="AA18" s="648"/>
      <c r="AB18" s="648"/>
      <c r="AC18" s="648"/>
      <c r="AD18" s="649">
        <v>30140</v>
      </c>
      <c r="AE18" s="649"/>
      <c r="AF18" s="649"/>
      <c r="AG18" s="649"/>
      <c r="AH18" s="649"/>
      <c r="AI18" s="649"/>
      <c r="AJ18" s="649"/>
      <c r="AK18" s="649"/>
      <c r="AL18" s="650">
        <v>0.2</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137</v>
      </c>
      <c r="BP18" s="648"/>
      <c r="BQ18" s="648"/>
      <c r="BR18" s="648"/>
      <c r="BS18" s="654" t="s">
        <v>235</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235</v>
      </c>
      <c r="DA18" s="648"/>
      <c r="DB18" s="648"/>
      <c r="DC18" s="648"/>
      <c r="DD18" s="654" t="s">
        <v>235</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3010</v>
      </c>
      <c r="S19" s="646"/>
      <c r="T19" s="646"/>
      <c r="U19" s="646"/>
      <c r="V19" s="646"/>
      <c r="W19" s="646"/>
      <c r="X19" s="646"/>
      <c r="Y19" s="647"/>
      <c r="Z19" s="648">
        <v>0</v>
      </c>
      <c r="AA19" s="648"/>
      <c r="AB19" s="648"/>
      <c r="AC19" s="648"/>
      <c r="AD19" s="649">
        <v>3010</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163751</v>
      </c>
      <c r="BH19" s="646"/>
      <c r="BI19" s="646"/>
      <c r="BJ19" s="646"/>
      <c r="BK19" s="646"/>
      <c r="BL19" s="646"/>
      <c r="BM19" s="646"/>
      <c r="BN19" s="647"/>
      <c r="BO19" s="648">
        <v>2.8</v>
      </c>
      <c r="BP19" s="648"/>
      <c r="BQ19" s="648"/>
      <c r="BR19" s="648"/>
      <c r="BS19" s="654" t="s">
        <v>235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235</v>
      </c>
      <c r="DA19" s="648"/>
      <c r="DB19" s="648"/>
      <c r="DC19" s="648"/>
      <c r="DD19" s="654" t="s">
        <v>137</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1519</v>
      </c>
      <c r="S20" s="646"/>
      <c r="T20" s="646"/>
      <c r="U20" s="646"/>
      <c r="V20" s="646"/>
      <c r="W20" s="646"/>
      <c r="X20" s="646"/>
      <c r="Y20" s="647"/>
      <c r="Z20" s="648">
        <v>0</v>
      </c>
      <c r="AA20" s="648"/>
      <c r="AB20" s="648"/>
      <c r="AC20" s="648"/>
      <c r="AD20" s="649">
        <v>1519</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163751</v>
      </c>
      <c r="BH20" s="646"/>
      <c r="BI20" s="646"/>
      <c r="BJ20" s="646"/>
      <c r="BK20" s="646"/>
      <c r="BL20" s="646"/>
      <c r="BM20" s="646"/>
      <c r="BN20" s="647"/>
      <c r="BO20" s="648">
        <v>2.8</v>
      </c>
      <c r="BP20" s="648"/>
      <c r="BQ20" s="648"/>
      <c r="BR20" s="648"/>
      <c r="BS20" s="654" t="s">
        <v>235</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37514329</v>
      </c>
      <c r="CS20" s="646"/>
      <c r="CT20" s="646"/>
      <c r="CU20" s="646"/>
      <c r="CV20" s="646"/>
      <c r="CW20" s="646"/>
      <c r="CX20" s="646"/>
      <c r="CY20" s="647"/>
      <c r="CZ20" s="648">
        <v>100</v>
      </c>
      <c r="DA20" s="648"/>
      <c r="DB20" s="648"/>
      <c r="DC20" s="648"/>
      <c r="DD20" s="654">
        <v>5764267</v>
      </c>
      <c r="DE20" s="646"/>
      <c r="DF20" s="646"/>
      <c r="DG20" s="646"/>
      <c r="DH20" s="646"/>
      <c r="DI20" s="646"/>
      <c r="DJ20" s="646"/>
      <c r="DK20" s="646"/>
      <c r="DL20" s="646"/>
      <c r="DM20" s="646"/>
      <c r="DN20" s="646"/>
      <c r="DO20" s="646"/>
      <c r="DP20" s="647"/>
      <c r="DQ20" s="654">
        <v>20938413</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36684</v>
      </c>
      <c r="S21" s="646"/>
      <c r="T21" s="646"/>
      <c r="U21" s="646"/>
      <c r="V21" s="646"/>
      <c r="W21" s="646"/>
      <c r="X21" s="646"/>
      <c r="Y21" s="647"/>
      <c r="Z21" s="648">
        <v>0.1</v>
      </c>
      <c r="AA21" s="648"/>
      <c r="AB21" s="648"/>
      <c r="AC21" s="648"/>
      <c r="AD21" s="649">
        <v>36684</v>
      </c>
      <c r="AE21" s="649"/>
      <c r="AF21" s="649"/>
      <c r="AG21" s="649"/>
      <c r="AH21" s="649"/>
      <c r="AI21" s="649"/>
      <c r="AJ21" s="649"/>
      <c r="AK21" s="649"/>
      <c r="AL21" s="650">
        <v>0.2</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1735</v>
      </c>
      <c r="BH21" s="646"/>
      <c r="BI21" s="646"/>
      <c r="BJ21" s="646"/>
      <c r="BK21" s="646"/>
      <c r="BL21" s="646"/>
      <c r="BM21" s="646"/>
      <c r="BN21" s="647"/>
      <c r="BO21" s="648">
        <v>0</v>
      </c>
      <c r="BP21" s="648"/>
      <c r="BQ21" s="648"/>
      <c r="BR21" s="648"/>
      <c r="BS21" s="654" t="s">
        <v>137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10695656</v>
      </c>
      <c r="S22" s="646"/>
      <c r="T22" s="646"/>
      <c r="U22" s="646"/>
      <c r="V22" s="646"/>
      <c r="W22" s="646"/>
      <c r="X22" s="646"/>
      <c r="Y22" s="647"/>
      <c r="Z22" s="648">
        <v>28.3</v>
      </c>
      <c r="AA22" s="648"/>
      <c r="AB22" s="648"/>
      <c r="AC22" s="648"/>
      <c r="AD22" s="649">
        <v>9194970</v>
      </c>
      <c r="AE22" s="649"/>
      <c r="AF22" s="649"/>
      <c r="AG22" s="649"/>
      <c r="AH22" s="649"/>
      <c r="AI22" s="649"/>
      <c r="AJ22" s="649"/>
      <c r="AK22" s="649"/>
      <c r="AL22" s="650">
        <v>56.3</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235</v>
      </c>
      <c r="BP22" s="648"/>
      <c r="BQ22" s="648"/>
      <c r="BR22" s="648"/>
      <c r="BS22" s="654" t="s">
        <v>137</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9194970</v>
      </c>
      <c r="S23" s="646"/>
      <c r="T23" s="646"/>
      <c r="U23" s="646"/>
      <c r="V23" s="646"/>
      <c r="W23" s="646"/>
      <c r="X23" s="646"/>
      <c r="Y23" s="647"/>
      <c r="Z23" s="648">
        <v>24.3</v>
      </c>
      <c r="AA23" s="648"/>
      <c r="AB23" s="648"/>
      <c r="AC23" s="648"/>
      <c r="AD23" s="649">
        <v>9194970</v>
      </c>
      <c r="AE23" s="649"/>
      <c r="AF23" s="649"/>
      <c r="AG23" s="649"/>
      <c r="AH23" s="649"/>
      <c r="AI23" s="649"/>
      <c r="AJ23" s="649"/>
      <c r="AK23" s="649"/>
      <c r="AL23" s="650">
        <v>56.3</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162016</v>
      </c>
      <c r="BH23" s="646"/>
      <c r="BI23" s="646"/>
      <c r="BJ23" s="646"/>
      <c r="BK23" s="646"/>
      <c r="BL23" s="646"/>
      <c r="BM23" s="646"/>
      <c r="BN23" s="647"/>
      <c r="BO23" s="648">
        <v>2.8</v>
      </c>
      <c r="BP23" s="648"/>
      <c r="BQ23" s="648"/>
      <c r="BR23" s="648"/>
      <c r="BS23" s="654" t="s">
        <v>137</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8" t="s">
        <v>288</v>
      </c>
      <c r="DM23" s="679"/>
      <c r="DN23" s="679"/>
      <c r="DO23" s="679"/>
      <c r="DP23" s="679"/>
      <c r="DQ23" s="679"/>
      <c r="DR23" s="679"/>
      <c r="DS23" s="679"/>
      <c r="DT23" s="679"/>
      <c r="DU23" s="679"/>
      <c r="DV23" s="680"/>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1500686</v>
      </c>
      <c r="S24" s="646"/>
      <c r="T24" s="646"/>
      <c r="U24" s="646"/>
      <c r="V24" s="646"/>
      <c r="W24" s="646"/>
      <c r="X24" s="646"/>
      <c r="Y24" s="647"/>
      <c r="Z24" s="648">
        <v>4</v>
      </c>
      <c r="AA24" s="648"/>
      <c r="AB24" s="648"/>
      <c r="AC24" s="648"/>
      <c r="AD24" s="649" t="s">
        <v>137</v>
      </c>
      <c r="AE24" s="649"/>
      <c r="AF24" s="649"/>
      <c r="AG24" s="649"/>
      <c r="AH24" s="649"/>
      <c r="AI24" s="649"/>
      <c r="AJ24" s="649"/>
      <c r="AK24" s="649"/>
      <c r="AL24" s="650" t="s">
        <v>235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235</v>
      </c>
      <c r="BP24" s="648"/>
      <c r="BQ24" s="648"/>
      <c r="BR24" s="648"/>
      <c r="BS24" s="654" t="s">
        <v>137</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14498845</v>
      </c>
      <c r="CS24" s="635"/>
      <c r="CT24" s="635"/>
      <c r="CU24" s="635"/>
      <c r="CV24" s="635"/>
      <c r="CW24" s="635"/>
      <c r="CX24" s="635"/>
      <c r="CY24" s="636"/>
      <c r="CZ24" s="639">
        <v>38.6</v>
      </c>
      <c r="DA24" s="640"/>
      <c r="DB24" s="640"/>
      <c r="DC24" s="659"/>
      <c r="DD24" s="681">
        <v>9074664</v>
      </c>
      <c r="DE24" s="635"/>
      <c r="DF24" s="635"/>
      <c r="DG24" s="635"/>
      <c r="DH24" s="635"/>
      <c r="DI24" s="635"/>
      <c r="DJ24" s="635"/>
      <c r="DK24" s="636"/>
      <c r="DL24" s="681">
        <v>8945743</v>
      </c>
      <c r="DM24" s="635"/>
      <c r="DN24" s="635"/>
      <c r="DO24" s="635"/>
      <c r="DP24" s="635"/>
      <c r="DQ24" s="635"/>
      <c r="DR24" s="635"/>
      <c r="DS24" s="635"/>
      <c r="DT24" s="635"/>
      <c r="DU24" s="635"/>
      <c r="DV24" s="636"/>
      <c r="DW24" s="639">
        <v>52.7</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137</v>
      </c>
      <c r="S25" s="646"/>
      <c r="T25" s="646"/>
      <c r="U25" s="646"/>
      <c r="V25" s="646"/>
      <c r="W25" s="646"/>
      <c r="X25" s="646"/>
      <c r="Y25" s="647"/>
      <c r="Z25" s="648" t="s">
        <v>137</v>
      </c>
      <c r="AA25" s="648"/>
      <c r="AB25" s="648"/>
      <c r="AC25" s="648"/>
      <c r="AD25" s="649" t="s">
        <v>235</v>
      </c>
      <c r="AE25" s="649"/>
      <c r="AF25" s="649"/>
      <c r="AG25" s="649"/>
      <c r="AH25" s="649"/>
      <c r="AI25" s="649"/>
      <c r="AJ25" s="649"/>
      <c r="AK25" s="649"/>
      <c r="AL25" s="650" t="s">
        <v>235</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3814035</v>
      </c>
      <c r="CS25" s="670"/>
      <c r="CT25" s="670"/>
      <c r="CU25" s="670"/>
      <c r="CV25" s="670"/>
      <c r="CW25" s="670"/>
      <c r="CX25" s="670"/>
      <c r="CY25" s="671"/>
      <c r="CZ25" s="650">
        <v>10.199999999999999</v>
      </c>
      <c r="DA25" s="682"/>
      <c r="DB25" s="682"/>
      <c r="DC25" s="684"/>
      <c r="DD25" s="654">
        <v>3638291</v>
      </c>
      <c r="DE25" s="670"/>
      <c r="DF25" s="670"/>
      <c r="DG25" s="670"/>
      <c r="DH25" s="670"/>
      <c r="DI25" s="670"/>
      <c r="DJ25" s="670"/>
      <c r="DK25" s="671"/>
      <c r="DL25" s="654">
        <v>3535262</v>
      </c>
      <c r="DM25" s="670"/>
      <c r="DN25" s="670"/>
      <c r="DO25" s="670"/>
      <c r="DP25" s="670"/>
      <c r="DQ25" s="670"/>
      <c r="DR25" s="670"/>
      <c r="DS25" s="670"/>
      <c r="DT25" s="670"/>
      <c r="DU25" s="670"/>
      <c r="DV25" s="671"/>
      <c r="DW25" s="650">
        <v>20.8</v>
      </c>
      <c r="DX25" s="682"/>
      <c r="DY25" s="682"/>
      <c r="DZ25" s="682"/>
      <c r="EA25" s="682"/>
      <c r="EB25" s="682"/>
      <c r="EC25" s="683"/>
    </row>
    <row r="26" spans="2:133" ht="11.25" customHeight="1" x14ac:dyDescent="0.15">
      <c r="B26" s="642" t="s">
        <v>296</v>
      </c>
      <c r="C26" s="643"/>
      <c r="D26" s="643"/>
      <c r="E26" s="643"/>
      <c r="F26" s="643"/>
      <c r="G26" s="643"/>
      <c r="H26" s="643"/>
      <c r="I26" s="643"/>
      <c r="J26" s="643"/>
      <c r="K26" s="643"/>
      <c r="L26" s="643"/>
      <c r="M26" s="643"/>
      <c r="N26" s="643"/>
      <c r="O26" s="643"/>
      <c r="P26" s="643"/>
      <c r="Q26" s="644"/>
      <c r="R26" s="645">
        <v>17885242</v>
      </c>
      <c r="S26" s="646"/>
      <c r="T26" s="646"/>
      <c r="U26" s="646"/>
      <c r="V26" s="646"/>
      <c r="W26" s="646"/>
      <c r="X26" s="646"/>
      <c r="Y26" s="647"/>
      <c r="Z26" s="648">
        <v>47.4</v>
      </c>
      <c r="AA26" s="648"/>
      <c r="AB26" s="648"/>
      <c r="AC26" s="648"/>
      <c r="AD26" s="649">
        <v>16222540</v>
      </c>
      <c r="AE26" s="649"/>
      <c r="AF26" s="649"/>
      <c r="AG26" s="649"/>
      <c r="AH26" s="649"/>
      <c r="AI26" s="649"/>
      <c r="AJ26" s="649"/>
      <c r="AK26" s="649"/>
      <c r="AL26" s="650">
        <v>99.3</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137</v>
      </c>
      <c r="BP26" s="648"/>
      <c r="BQ26" s="648"/>
      <c r="BR26" s="648"/>
      <c r="BS26" s="654" t="s">
        <v>235</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2287020</v>
      </c>
      <c r="CS26" s="646"/>
      <c r="CT26" s="646"/>
      <c r="CU26" s="646"/>
      <c r="CV26" s="646"/>
      <c r="CW26" s="646"/>
      <c r="CX26" s="646"/>
      <c r="CY26" s="647"/>
      <c r="CZ26" s="650">
        <v>6.1</v>
      </c>
      <c r="DA26" s="682"/>
      <c r="DB26" s="682"/>
      <c r="DC26" s="684"/>
      <c r="DD26" s="654">
        <v>2257847</v>
      </c>
      <c r="DE26" s="646"/>
      <c r="DF26" s="646"/>
      <c r="DG26" s="646"/>
      <c r="DH26" s="646"/>
      <c r="DI26" s="646"/>
      <c r="DJ26" s="646"/>
      <c r="DK26" s="647"/>
      <c r="DL26" s="654" t="s">
        <v>137</v>
      </c>
      <c r="DM26" s="646"/>
      <c r="DN26" s="646"/>
      <c r="DO26" s="646"/>
      <c r="DP26" s="646"/>
      <c r="DQ26" s="646"/>
      <c r="DR26" s="646"/>
      <c r="DS26" s="646"/>
      <c r="DT26" s="646"/>
      <c r="DU26" s="646"/>
      <c r="DV26" s="647"/>
      <c r="DW26" s="650" t="s">
        <v>137</v>
      </c>
      <c r="DX26" s="682"/>
      <c r="DY26" s="682"/>
      <c r="DZ26" s="682"/>
      <c r="EA26" s="682"/>
      <c r="EB26" s="682"/>
      <c r="EC26" s="683"/>
    </row>
    <row r="27" spans="2:133" ht="11.25" customHeight="1" x14ac:dyDescent="0.15">
      <c r="B27" s="642" t="s">
        <v>299</v>
      </c>
      <c r="C27" s="643"/>
      <c r="D27" s="643"/>
      <c r="E27" s="643"/>
      <c r="F27" s="643"/>
      <c r="G27" s="643"/>
      <c r="H27" s="643"/>
      <c r="I27" s="643"/>
      <c r="J27" s="643"/>
      <c r="K27" s="643"/>
      <c r="L27" s="643"/>
      <c r="M27" s="643"/>
      <c r="N27" s="643"/>
      <c r="O27" s="643"/>
      <c r="P27" s="643"/>
      <c r="Q27" s="644"/>
      <c r="R27" s="645">
        <v>3928</v>
      </c>
      <c r="S27" s="646"/>
      <c r="T27" s="646"/>
      <c r="U27" s="646"/>
      <c r="V27" s="646"/>
      <c r="W27" s="646"/>
      <c r="X27" s="646"/>
      <c r="Y27" s="647"/>
      <c r="Z27" s="648">
        <v>0</v>
      </c>
      <c r="AA27" s="648"/>
      <c r="AB27" s="648"/>
      <c r="AC27" s="648"/>
      <c r="AD27" s="649">
        <v>3928</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5820732</v>
      </c>
      <c r="BH27" s="646"/>
      <c r="BI27" s="646"/>
      <c r="BJ27" s="646"/>
      <c r="BK27" s="646"/>
      <c r="BL27" s="646"/>
      <c r="BM27" s="646"/>
      <c r="BN27" s="647"/>
      <c r="BO27" s="648">
        <v>100</v>
      </c>
      <c r="BP27" s="648"/>
      <c r="BQ27" s="648"/>
      <c r="BR27" s="648"/>
      <c r="BS27" s="654">
        <v>61370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7375932</v>
      </c>
      <c r="CS27" s="670"/>
      <c r="CT27" s="670"/>
      <c r="CU27" s="670"/>
      <c r="CV27" s="670"/>
      <c r="CW27" s="670"/>
      <c r="CX27" s="670"/>
      <c r="CY27" s="671"/>
      <c r="CZ27" s="650">
        <v>19.7</v>
      </c>
      <c r="DA27" s="682"/>
      <c r="DB27" s="682"/>
      <c r="DC27" s="684"/>
      <c r="DD27" s="654">
        <v>2166095</v>
      </c>
      <c r="DE27" s="670"/>
      <c r="DF27" s="670"/>
      <c r="DG27" s="670"/>
      <c r="DH27" s="670"/>
      <c r="DI27" s="670"/>
      <c r="DJ27" s="670"/>
      <c r="DK27" s="671"/>
      <c r="DL27" s="654">
        <v>2166003</v>
      </c>
      <c r="DM27" s="670"/>
      <c r="DN27" s="670"/>
      <c r="DO27" s="670"/>
      <c r="DP27" s="670"/>
      <c r="DQ27" s="670"/>
      <c r="DR27" s="670"/>
      <c r="DS27" s="670"/>
      <c r="DT27" s="670"/>
      <c r="DU27" s="670"/>
      <c r="DV27" s="671"/>
      <c r="DW27" s="650">
        <v>12.8</v>
      </c>
      <c r="DX27" s="682"/>
      <c r="DY27" s="682"/>
      <c r="DZ27" s="682"/>
      <c r="EA27" s="682"/>
      <c r="EB27" s="682"/>
      <c r="EC27" s="683"/>
    </row>
    <row r="28" spans="2:133" ht="11.25" customHeight="1" x14ac:dyDescent="0.15">
      <c r="B28" s="642" t="s">
        <v>302</v>
      </c>
      <c r="C28" s="643"/>
      <c r="D28" s="643"/>
      <c r="E28" s="643"/>
      <c r="F28" s="643"/>
      <c r="G28" s="643"/>
      <c r="H28" s="643"/>
      <c r="I28" s="643"/>
      <c r="J28" s="643"/>
      <c r="K28" s="643"/>
      <c r="L28" s="643"/>
      <c r="M28" s="643"/>
      <c r="N28" s="643"/>
      <c r="O28" s="643"/>
      <c r="P28" s="643"/>
      <c r="Q28" s="644"/>
      <c r="R28" s="645">
        <v>212697</v>
      </c>
      <c r="S28" s="646"/>
      <c r="T28" s="646"/>
      <c r="U28" s="646"/>
      <c r="V28" s="646"/>
      <c r="W28" s="646"/>
      <c r="X28" s="646"/>
      <c r="Y28" s="647"/>
      <c r="Z28" s="648">
        <v>0.6</v>
      </c>
      <c r="AA28" s="648"/>
      <c r="AB28" s="648"/>
      <c r="AC28" s="648"/>
      <c r="AD28" s="649" t="s">
        <v>235</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3308878</v>
      </c>
      <c r="CS28" s="646"/>
      <c r="CT28" s="646"/>
      <c r="CU28" s="646"/>
      <c r="CV28" s="646"/>
      <c r="CW28" s="646"/>
      <c r="CX28" s="646"/>
      <c r="CY28" s="647"/>
      <c r="CZ28" s="650">
        <v>8.8000000000000007</v>
      </c>
      <c r="DA28" s="682"/>
      <c r="DB28" s="682"/>
      <c r="DC28" s="684"/>
      <c r="DD28" s="654">
        <v>3270278</v>
      </c>
      <c r="DE28" s="646"/>
      <c r="DF28" s="646"/>
      <c r="DG28" s="646"/>
      <c r="DH28" s="646"/>
      <c r="DI28" s="646"/>
      <c r="DJ28" s="646"/>
      <c r="DK28" s="647"/>
      <c r="DL28" s="654">
        <v>3244478</v>
      </c>
      <c r="DM28" s="646"/>
      <c r="DN28" s="646"/>
      <c r="DO28" s="646"/>
      <c r="DP28" s="646"/>
      <c r="DQ28" s="646"/>
      <c r="DR28" s="646"/>
      <c r="DS28" s="646"/>
      <c r="DT28" s="646"/>
      <c r="DU28" s="646"/>
      <c r="DV28" s="647"/>
      <c r="DW28" s="650">
        <v>19.100000000000001</v>
      </c>
      <c r="DX28" s="682"/>
      <c r="DY28" s="682"/>
      <c r="DZ28" s="682"/>
      <c r="EA28" s="682"/>
      <c r="EB28" s="682"/>
      <c r="EC28" s="683"/>
    </row>
    <row r="29" spans="2:133" ht="11.25" customHeight="1" x14ac:dyDescent="0.15">
      <c r="B29" s="642" t="s">
        <v>304</v>
      </c>
      <c r="C29" s="643"/>
      <c r="D29" s="643"/>
      <c r="E29" s="643"/>
      <c r="F29" s="643"/>
      <c r="G29" s="643"/>
      <c r="H29" s="643"/>
      <c r="I29" s="643"/>
      <c r="J29" s="643"/>
      <c r="K29" s="643"/>
      <c r="L29" s="643"/>
      <c r="M29" s="643"/>
      <c r="N29" s="643"/>
      <c r="O29" s="643"/>
      <c r="P29" s="643"/>
      <c r="Q29" s="644"/>
      <c r="R29" s="645">
        <v>101191</v>
      </c>
      <c r="S29" s="646"/>
      <c r="T29" s="646"/>
      <c r="U29" s="646"/>
      <c r="V29" s="646"/>
      <c r="W29" s="646"/>
      <c r="X29" s="646"/>
      <c r="Y29" s="647"/>
      <c r="Z29" s="648">
        <v>0.3</v>
      </c>
      <c r="AA29" s="648"/>
      <c r="AB29" s="648"/>
      <c r="AC29" s="648"/>
      <c r="AD29" s="649">
        <v>8233</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3305965</v>
      </c>
      <c r="CS29" s="670"/>
      <c r="CT29" s="670"/>
      <c r="CU29" s="670"/>
      <c r="CV29" s="670"/>
      <c r="CW29" s="670"/>
      <c r="CX29" s="670"/>
      <c r="CY29" s="671"/>
      <c r="CZ29" s="650">
        <v>8.8000000000000007</v>
      </c>
      <c r="DA29" s="682"/>
      <c r="DB29" s="682"/>
      <c r="DC29" s="684"/>
      <c r="DD29" s="654">
        <v>3267365</v>
      </c>
      <c r="DE29" s="670"/>
      <c r="DF29" s="670"/>
      <c r="DG29" s="670"/>
      <c r="DH29" s="670"/>
      <c r="DI29" s="670"/>
      <c r="DJ29" s="670"/>
      <c r="DK29" s="671"/>
      <c r="DL29" s="654">
        <v>3241565</v>
      </c>
      <c r="DM29" s="670"/>
      <c r="DN29" s="670"/>
      <c r="DO29" s="670"/>
      <c r="DP29" s="670"/>
      <c r="DQ29" s="670"/>
      <c r="DR29" s="670"/>
      <c r="DS29" s="670"/>
      <c r="DT29" s="670"/>
      <c r="DU29" s="670"/>
      <c r="DV29" s="671"/>
      <c r="DW29" s="650">
        <v>19.100000000000001</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147301</v>
      </c>
      <c r="S30" s="646"/>
      <c r="T30" s="646"/>
      <c r="U30" s="646"/>
      <c r="V30" s="646"/>
      <c r="W30" s="646"/>
      <c r="X30" s="646"/>
      <c r="Y30" s="647"/>
      <c r="Z30" s="648">
        <v>0.4</v>
      </c>
      <c r="AA30" s="648"/>
      <c r="AB30" s="648"/>
      <c r="AC30" s="648"/>
      <c r="AD30" s="649" t="s">
        <v>137</v>
      </c>
      <c r="AE30" s="649"/>
      <c r="AF30" s="649"/>
      <c r="AG30" s="649"/>
      <c r="AH30" s="649"/>
      <c r="AI30" s="649"/>
      <c r="AJ30" s="649"/>
      <c r="AK30" s="649"/>
      <c r="AL30" s="650" t="s">
        <v>235</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3129504</v>
      </c>
      <c r="CS30" s="646"/>
      <c r="CT30" s="646"/>
      <c r="CU30" s="646"/>
      <c r="CV30" s="646"/>
      <c r="CW30" s="646"/>
      <c r="CX30" s="646"/>
      <c r="CY30" s="647"/>
      <c r="CZ30" s="650">
        <v>8.3000000000000007</v>
      </c>
      <c r="DA30" s="682"/>
      <c r="DB30" s="682"/>
      <c r="DC30" s="684"/>
      <c r="DD30" s="654">
        <v>3090904</v>
      </c>
      <c r="DE30" s="646"/>
      <c r="DF30" s="646"/>
      <c r="DG30" s="646"/>
      <c r="DH30" s="646"/>
      <c r="DI30" s="646"/>
      <c r="DJ30" s="646"/>
      <c r="DK30" s="647"/>
      <c r="DL30" s="654">
        <v>3065104</v>
      </c>
      <c r="DM30" s="646"/>
      <c r="DN30" s="646"/>
      <c r="DO30" s="646"/>
      <c r="DP30" s="646"/>
      <c r="DQ30" s="646"/>
      <c r="DR30" s="646"/>
      <c r="DS30" s="646"/>
      <c r="DT30" s="646"/>
      <c r="DU30" s="646"/>
      <c r="DV30" s="647"/>
      <c r="DW30" s="650">
        <v>18.100000000000001</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7901684</v>
      </c>
      <c r="S31" s="646"/>
      <c r="T31" s="646"/>
      <c r="U31" s="646"/>
      <c r="V31" s="646"/>
      <c r="W31" s="646"/>
      <c r="X31" s="646"/>
      <c r="Y31" s="647"/>
      <c r="Z31" s="648">
        <v>20.9</v>
      </c>
      <c r="AA31" s="648"/>
      <c r="AB31" s="648"/>
      <c r="AC31" s="648"/>
      <c r="AD31" s="649" t="s">
        <v>235</v>
      </c>
      <c r="AE31" s="649"/>
      <c r="AF31" s="649"/>
      <c r="AG31" s="649"/>
      <c r="AH31" s="649"/>
      <c r="AI31" s="649"/>
      <c r="AJ31" s="649"/>
      <c r="AK31" s="649"/>
      <c r="AL31" s="650" t="s">
        <v>137</v>
      </c>
      <c r="AM31" s="651"/>
      <c r="AN31" s="651"/>
      <c r="AO31" s="652"/>
      <c r="AP31" s="702" t="s">
        <v>312</v>
      </c>
      <c r="AQ31" s="703"/>
      <c r="AR31" s="703"/>
      <c r="AS31" s="703"/>
      <c r="AT31" s="708" t="s">
        <v>313</v>
      </c>
      <c r="AU31" s="231"/>
      <c r="AV31" s="231"/>
      <c r="AW31" s="231"/>
      <c r="AX31" s="631" t="s">
        <v>188</v>
      </c>
      <c r="AY31" s="632"/>
      <c r="AZ31" s="632"/>
      <c r="BA31" s="632"/>
      <c r="BB31" s="632"/>
      <c r="BC31" s="632"/>
      <c r="BD31" s="632"/>
      <c r="BE31" s="632"/>
      <c r="BF31" s="633"/>
      <c r="BG31" s="701">
        <v>98.9</v>
      </c>
      <c r="BH31" s="697"/>
      <c r="BI31" s="697"/>
      <c r="BJ31" s="697"/>
      <c r="BK31" s="697"/>
      <c r="BL31" s="697"/>
      <c r="BM31" s="640">
        <v>94.8</v>
      </c>
      <c r="BN31" s="697"/>
      <c r="BO31" s="697"/>
      <c r="BP31" s="697"/>
      <c r="BQ31" s="698"/>
      <c r="BR31" s="701">
        <v>98.8</v>
      </c>
      <c r="BS31" s="697"/>
      <c r="BT31" s="697"/>
      <c r="BU31" s="697"/>
      <c r="BV31" s="697"/>
      <c r="BW31" s="697"/>
      <c r="BX31" s="640">
        <v>94.7</v>
      </c>
      <c r="BY31" s="697"/>
      <c r="BZ31" s="697"/>
      <c r="CA31" s="697"/>
      <c r="CB31" s="698"/>
      <c r="CD31" s="693"/>
      <c r="CE31" s="694"/>
      <c r="CF31" s="660" t="s">
        <v>314</v>
      </c>
      <c r="CG31" s="661"/>
      <c r="CH31" s="661"/>
      <c r="CI31" s="661"/>
      <c r="CJ31" s="661"/>
      <c r="CK31" s="661"/>
      <c r="CL31" s="661"/>
      <c r="CM31" s="661"/>
      <c r="CN31" s="661"/>
      <c r="CO31" s="661"/>
      <c r="CP31" s="661"/>
      <c r="CQ31" s="662"/>
      <c r="CR31" s="645">
        <v>176461</v>
      </c>
      <c r="CS31" s="670"/>
      <c r="CT31" s="670"/>
      <c r="CU31" s="670"/>
      <c r="CV31" s="670"/>
      <c r="CW31" s="670"/>
      <c r="CX31" s="670"/>
      <c r="CY31" s="671"/>
      <c r="CZ31" s="650">
        <v>0.5</v>
      </c>
      <c r="DA31" s="682"/>
      <c r="DB31" s="682"/>
      <c r="DC31" s="684"/>
      <c r="DD31" s="654">
        <v>176461</v>
      </c>
      <c r="DE31" s="670"/>
      <c r="DF31" s="670"/>
      <c r="DG31" s="670"/>
      <c r="DH31" s="670"/>
      <c r="DI31" s="670"/>
      <c r="DJ31" s="670"/>
      <c r="DK31" s="671"/>
      <c r="DL31" s="654">
        <v>176461</v>
      </c>
      <c r="DM31" s="670"/>
      <c r="DN31" s="670"/>
      <c r="DO31" s="670"/>
      <c r="DP31" s="670"/>
      <c r="DQ31" s="670"/>
      <c r="DR31" s="670"/>
      <c r="DS31" s="670"/>
      <c r="DT31" s="670"/>
      <c r="DU31" s="670"/>
      <c r="DV31" s="671"/>
      <c r="DW31" s="650">
        <v>1</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v>85467</v>
      </c>
      <c r="S32" s="646"/>
      <c r="T32" s="646"/>
      <c r="U32" s="646"/>
      <c r="V32" s="646"/>
      <c r="W32" s="646"/>
      <c r="X32" s="646"/>
      <c r="Y32" s="647"/>
      <c r="Z32" s="648">
        <v>0.2</v>
      </c>
      <c r="AA32" s="648"/>
      <c r="AB32" s="648"/>
      <c r="AC32" s="648"/>
      <c r="AD32" s="649">
        <v>85467</v>
      </c>
      <c r="AE32" s="649"/>
      <c r="AF32" s="649"/>
      <c r="AG32" s="649"/>
      <c r="AH32" s="649"/>
      <c r="AI32" s="649"/>
      <c r="AJ32" s="649"/>
      <c r="AK32" s="649"/>
      <c r="AL32" s="650">
        <v>0.5</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v>
      </c>
      <c r="BH32" s="670"/>
      <c r="BI32" s="670"/>
      <c r="BJ32" s="670"/>
      <c r="BK32" s="670"/>
      <c r="BL32" s="670"/>
      <c r="BM32" s="651">
        <v>95.8</v>
      </c>
      <c r="BN32" s="699"/>
      <c r="BO32" s="699"/>
      <c r="BP32" s="699"/>
      <c r="BQ32" s="700"/>
      <c r="BR32" s="711">
        <v>99</v>
      </c>
      <c r="BS32" s="670"/>
      <c r="BT32" s="670"/>
      <c r="BU32" s="670"/>
      <c r="BV32" s="670"/>
      <c r="BW32" s="670"/>
      <c r="BX32" s="651">
        <v>95.8</v>
      </c>
      <c r="BY32" s="699"/>
      <c r="BZ32" s="699"/>
      <c r="CA32" s="699"/>
      <c r="CB32" s="700"/>
      <c r="CD32" s="695"/>
      <c r="CE32" s="696"/>
      <c r="CF32" s="660" t="s">
        <v>318</v>
      </c>
      <c r="CG32" s="661"/>
      <c r="CH32" s="661"/>
      <c r="CI32" s="661"/>
      <c r="CJ32" s="661"/>
      <c r="CK32" s="661"/>
      <c r="CL32" s="661"/>
      <c r="CM32" s="661"/>
      <c r="CN32" s="661"/>
      <c r="CO32" s="661"/>
      <c r="CP32" s="661"/>
      <c r="CQ32" s="662"/>
      <c r="CR32" s="645">
        <v>2913</v>
      </c>
      <c r="CS32" s="646"/>
      <c r="CT32" s="646"/>
      <c r="CU32" s="646"/>
      <c r="CV32" s="646"/>
      <c r="CW32" s="646"/>
      <c r="CX32" s="646"/>
      <c r="CY32" s="647"/>
      <c r="CZ32" s="650">
        <v>0</v>
      </c>
      <c r="DA32" s="682"/>
      <c r="DB32" s="682"/>
      <c r="DC32" s="684"/>
      <c r="DD32" s="654">
        <v>2913</v>
      </c>
      <c r="DE32" s="646"/>
      <c r="DF32" s="646"/>
      <c r="DG32" s="646"/>
      <c r="DH32" s="646"/>
      <c r="DI32" s="646"/>
      <c r="DJ32" s="646"/>
      <c r="DK32" s="647"/>
      <c r="DL32" s="654">
        <v>2913</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2753985</v>
      </c>
      <c r="S33" s="646"/>
      <c r="T33" s="646"/>
      <c r="U33" s="646"/>
      <c r="V33" s="646"/>
      <c r="W33" s="646"/>
      <c r="X33" s="646"/>
      <c r="Y33" s="647"/>
      <c r="Z33" s="648">
        <v>7.3</v>
      </c>
      <c r="AA33" s="648"/>
      <c r="AB33" s="648"/>
      <c r="AC33" s="648"/>
      <c r="AD33" s="649" t="s">
        <v>137</v>
      </c>
      <c r="AE33" s="649"/>
      <c r="AF33" s="649"/>
      <c r="AG33" s="649"/>
      <c r="AH33" s="649"/>
      <c r="AI33" s="649"/>
      <c r="AJ33" s="649"/>
      <c r="AK33" s="649"/>
      <c r="AL33" s="650" t="s">
        <v>235</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98.6</v>
      </c>
      <c r="BH33" s="716"/>
      <c r="BI33" s="716"/>
      <c r="BJ33" s="716"/>
      <c r="BK33" s="716"/>
      <c r="BL33" s="716"/>
      <c r="BM33" s="717">
        <v>92.6</v>
      </c>
      <c r="BN33" s="716"/>
      <c r="BO33" s="716"/>
      <c r="BP33" s="716"/>
      <c r="BQ33" s="718"/>
      <c r="BR33" s="715">
        <v>98.4</v>
      </c>
      <c r="BS33" s="716"/>
      <c r="BT33" s="716"/>
      <c r="BU33" s="716"/>
      <c r="BV33" s="716"/>
      <c r="BW33" s="716"/>
      <c r="BX33" s="717">
        <v>92.4</v>
      </c>
      <c r="BY33" s="716"/>
      <c r="BZ33" s="716"/>
      <c r="CA33" s="716"/>
      <c r="CB33" s="718"/>
      <c r="CD33" s="660" t="s">
        <v>321</v>
      </c>
      <c r="CE33" s="661"/>
      <c r="CF33" s="661"/>
      <c r="CG33" s="661"/>
      <c r="CH33" s="661"/>
      <c r="CI33" s="661"/>
      <c r="CJ33" s="661"/>
      <c r="CK33" s="661"/>
      <c r="CL33" s="661"/>
      <c r="CM33" s="661"/>
      <c r="CN33" s="661"/>
      <c r="CO33" s="661"/>
      <c r="CP33" s="661"/>
      <c r="CQ33" s="662"/>
      <c r="CR33" s="645">
        <v>17251217</v>
      </c>
      <c r="CS33" s="670"/>
      <c r="CT33" s="670"/>
      <c r="CU33" s="670"/>
      <c r="CV33" s="670"/>
      <c r="CW33" s="670"/>
      <c r="CX33" s="670"/>
      <c r="CY33" s="671"/>
      <c r="CZ33" s="650">
        <v>46</v>
      </c>
      <c r="DA33" s="682"/>
      <c r="DB33" s="682"/>
      <c r="DC33" s="684"/>
      <c r="DD33" s="654">
        <v>11462918</v>
      </c>
      <c r="DE33" s="670"/>
      <c r="DF33" s="670"/>
      <c r="DG33" s="670"/>
      <c r="DH33" s="670"/>
      <c r="DI33" s="670"/>
      <c r="DJ33" s="670"/>
      <c r="DK33" s="671"/>
      <c r="DL33" s="654">
        <v>7591400</v>
      </c>
      <c r="DM33" s="670"/>
      <c r="DN33" s="670"/>
      <c r="DO33" s="670"/>
      <c r="DP33" s="670"/>
      <c r="DQ33" s="670"/>
      <c r="DR33" s="670"/>
      <c r="DS33" s="670"/>
      <c r="DT33" s="670"/>
      <c r="DU33" s="670"/>
      <c r="DV33" s="671"/>
      <c r="DW33" s="650">
        <v>44.7</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39480</v>
      </c>
      <c r="S34" s="646"/>
      <c r="T34" s="646"/>
      <c r="U34" s="646"/>
      <c r="V34" s="646"/>
      <c r="W34" s="646"/>
      <c r="X34" s="646"/>
      <c r="Y34" s="647"/>
      <c r="Z34" s="648">
        <v>0.1</v>
      </c>
      <c r="AA34" s="648"/>
      <c r="AB34" s="648"/>
      <c r="AC34" s="648"/>
      <c r="AD34" s="649">
        <v>16931</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3275098</v>
      </c>
      <c r="CS34" s="646"/>
      <c r="CT34" s="646"/>
      <c r="CU34" s="646"/>
      <c r="CV34" s="646"/>
      <c r="CW34" s="646"/>
      <c r="CX34" s="646"/>
      <c r="CY34" s="647"/>
      <c r="CZ34" s="650">
        <v>8.6999999999999993</v>
      </c>
      <c r="DA34" s="682"/>
      <c r="DB34" s="682"/>
      <c r="DC34" s="684"/>
      <c r="DD34" s="654">
        <v>2749786</v>
      </c>
      <c r="DE34" s="646"/>
      <c r="DF34" s="646"/>
      <c r="DG34" s="646"/>
      <c r="DH34" s="646"/>
      <c r="DI34" s="646"/>
      <c r="DJ34" s="646"/>
      <c r="DK34" s="647"/>
      <c r="DL34" s="654">
        <v>1613128</v>
      </c>
      <c r="DM34" s="646"/>
      <c r="DN34" s="646"/>
      <c r="DO34" s="646"/>
      <c r="DP34" s="646"/>
      <c r="DQ34" s="646"/>
      <c r="DR34" s="646"/>
      <c r="DS34" s="646"/>
      <c r="DT34" s="646"/>
      <c r="DU34" s="646"/>
      <c r="DV34" s="647"/>
      <c r="DW34" s="650">
        <v>9.5</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176232</v>
      </c>
      <c r="S35" s="646"/>
      <c r="T35" s="646"/>
      <c r="U35" s="646"/>
      <c r="V35" s="646"/>
      <c r="W35" s="646"/>
      <c r="X35" s="646"/>
      <c r="Y35" s="647"/>
      <c r="Z35" s="648">
        <v>0.5</v>
      </c>
      <c r="AA35" s="648"/>
      <c r="AB35" s="648"/>
      <c r="AC35" s="648"/>
      <c r="AD35" s="649" t="s">
        <v>235</v>
      </c>
      <c r="AE35" s="649"/>
      <c r="AF35" s="649"/>
      <c r="AG35" s="649"/>
      <c r="AH35" s="649"/>
      <c r="AI35" s="649"/>
      <c r="AJ35" s="649"/>
      <c r="AK35" s="649"/>
      <c r="AL35" s="650" t="s">
        <v>137</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516110</v>
      </c>
      <c r="CS35" s="670"/>
      <c r="CT35" s="670"/>
      <c r="CU35" s="670"/>
      <c r="CV35" s="670"/>
      <c r="CW35" s="670"/>
      <c r="CX35" s="670"/>
      <c r="CY35" s="671"/>
      <c r="CZ35" s="650">
        <v>1.4</v>
      </c>
      <c r="DA35" s="682"/>
      <c r="DB35" s="682"/>
      <c r="DC35" s="684"/>
      <c r="DD35" s="654">
        <v>470997</v>
      </c>
      <c r="DE35" s="670"/>
      <c r="DF35" s="670"/>
      <c r="DG35" s="670"/>
      <c r="DH35" s="670"/>
      <c r="DI35" s="670"/>
      <c r="DJ35" s="670"/>
      <c r="DK35" s="671"/>
      <c r="DL35" s="654">
        <v>433874</v>
      </c>
      <c r="DM35" s="670"/>
      <c r="DN35" s="670"/>
      <c r="DO35" s="670"/>
      <c r="DP35" s="670"/>
      <c r="DQ35" s="670"/>
      <c r="DR35" s="670"/>
      <c r="DS35" s="670"/>
      <c r="DT35" s="670"/>
      <c r="DU35" s="670"/>
      <c r="DV35" s="671"/>
      <c r="DW35" s="650">
        <v>2.6</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1137024</v>
      </c>
      <c r="S36" s="646"/>
      <c r="T36" s="646"/>
      <c r="U36" s="646"/>
      <c r="V36" s="646"/>
      <c r="W36" s="646"/>
      <c r="X36" s="646"/>
      <c r="Y36" s="647"/>
      <c r="Z36" s="648">
        <v>3</v>
      </c>
      <c r="AA36" s="648"/>
      <c r="AB36" s="648"/>
      <c r="AC36" s="648"/>
      <c r="AD36" s="649" t="s">
        <v>235</v>
      </c>
      <c r="AE36" s="649"/>
      <c r="AF36" s="649"/>
      <c r="AG36" s="649"/>
      <c r="AH36" s="649"/>
      <c r="AI36" s="649"/>
      <c r="AJ36" s="649"/>
      <c r="AK36" s="649"/>
      <c r="AL36" s="650" t="s">
        <v>137</v>
      </c>
      <c r="AM36" s="651"/>
      <c r="AN36" s="651"/>
      <c r="AO36" s="652"/>
      <c r="AP36" s="235"/>
      <c r="AQ36" s="719" t="s">
        <v>329</v>
      </c>
      <c r="AR36" s="720"/>
      <c r="AS36" s="720"/>
      <c r="AT36" s="720"/>
      <c r="AU36" s="720"/>
      <c r="AV36" s="720"/>
      <c r="AW36" s="720"/>
      <c r="AX36" s="720"/>
      <c r="AY36" s="721"/>
      <c r="AZ36" s="634">
        <v>4928984</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266676</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6434483</v>
      </c>
      <c r="CS36" s="646"/>
      <c r="CT36" s="646"/>
      <c r="CU36" s="646"/>
      <c r="CV36" s="646"/>
      <c r="CW36" s="646"/>
      <c r="CX36" s="646"/>
      <c r="CY36" s="647"/>
      <c r="CZ36" s="650">
        <v>17.2</v>
      </c>
      <c r="DA36" s="682"/>
      <c r="DB36" s="682"/>
      <c r="DC36" s="684"/>
      <c r="DD36" s="654">
        <v>4627748</v>
      </c>
      <c r="DE36" s="646"/>
      <c r="DF36" s="646"/>
      <c r="DG36" s="646"/>
      <c r="DH36" s="646"/>
      <c r="DI36" s="646"/>
      <c r="DJ36" s="646"/>
      <c r="DK36" s="647"/>
      <c r="DL36" s="654">
        <v>3752269</v>
      </c>
      <c r="DM36" s="646"/>
      <c r="DN36" s="646"/>
      <c r="DO36" s="646"/>
      <c r="DP36" s="646"/>
      <c r="DQ36" s="646"/>
      <c r="DR36" s="646"/>
      <c r="DS36" s="646"/>
      <c r="DT36" s="646"/>
      <c r="DU36" s="646"/>
      <c r="DV36" s="647"/>
      <c r="DW36" s="650">
        <v>22.1</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887937</v>
      </c>
      <c r="S37" s="646"/>
      <c r="T37" s="646"/>
      <c r="U37" s="646"/>
      <c r="V37" s="646"/>
      <c r="W37" s="646"/>
      <c r="X37" s="646"/>
      <c r="Y37" s="647"/>
      <c r="Z37" s="648">
        <v>2.4</v>
      </c>
      <c r="AA37" s="648"/>
      <c r="AB37" s="648"/>
      <c r="AC37" s="648"/>
      <c r="AD37" s="649" t="s">
        <v>235</v>
      </c>
      <c r="AE37" s="649"/>
      <c r="AF37" s="649"/>
      <c r="AG37" s="649"/>
      <c r="AH37" s="649"/>
      <c r="AI37" s="649"/>
      <c r="AJ37" s="649"/>
      <c r="AK37" s="649"/>
      <c r="AL37" s="650" t="s">
        <v>137</v>
      </c>
      <c r="AM37" s="651"/>
      <c r="AN37" s="651"/>
      <c r="AO37" s="652"/>
      <c r="AQ37" s="723" t="s">
        <v>333</v>
      </c>
      <c r="AR37" s="724"/>
      <c r="AS37" s="724"/>
      <c r="AT37" s="724"/>
      <c r="AU37" s="724"/>
      <c r="AV37" s="724"/>
      <c r="AW37" s="724"/>
      <c r="AX37" s="724"/>
      <c r="AY37" s="725"/>
      <c r="AZ37" s="645">
        <v>1566665</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296337</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3825582</v>
      </c>
      <c r="CS37" s="670"/>
      <c r="CT37" s="670"/>
      <c r="CU37" s="670"/>
      <c r="CV37" s="670"/>
      <c r="CW37" s="670"/>
      <c r="CX37" s="670"/>
      <c r="CY37" s="671"/>
      <c r="CZ37" s="650">
        <v>10.199999999999999</v>
      </c>
      <c r="DA37" s="682"/>
      <c r="DB37" s="682"/>
      <c r="DC37" s="684"/>
      <c r="DD37" s="654">
        <v>2406589</v>
      </c>
      <c r="DE37" s="670"/>
      <c r="DF37" s="670"/>
      <c r="DG37" s="670"/>
      <c r="DH37" s="670"/>
      <c r="DI37" s="670"/>
      <c r="DJ37" s="670"/>
      <c r="DK37" s="671"/>
      <c r="DL37" s="654">
        <v>2343994</v>
      </c>
      <c r="DM37" s="670"/>
      <c r="DN37" s="670"/>
      <c r="DO37" s="670"/>
      <c r="DP37" s="670"/>
      <c r="DQ37" s="670"/>
      <c r="DR37" s="670"/>
      <c r="DS37" s="670"/>
      <c r="DT37" s="670"/>
      <c r="DU37" s="670"/>
      <c r="DV37" s="671"/>
      <c r="DW37" s="650">
        <v>13.8</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2407882</v>
      </c>
      <c r="S38" s="646"/>
      <c r="T38" s="646"/>
      <c r="U38" s="646"/>
      <c r="V38" s="646"/>
      <c r="W38" s="646"/>
      <c r="X38" s="646"/>
      <c r="Y38" s="647"/>
      <c r="Z38" s="648">
        <v>6.4</v>
      </c>
      <c r="AA38" s="648"/>
      <c r="AB38" s="648"/>
      <c r="AC38" s="648"/>
      <c r="AD38" s="649">
        <v>7</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791475</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8358</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3163858</v>
      </c>
      <c r="CS38" s="646"/>
      <c r="CT38" s="646"/>
      <c r="CU38" s="646"/>
      <c r="CV38" s="646"/>
      <c r="CW38" s="646"/>
      <c r="CX38" s="646"/>
      <c r="CY38" s="647"/>
      <c r="CZ38" s="650">
        <v>8.4</v>
      </c>
      <c r="DA38" s="682"/>
      <c r="DB38" s="682"/>
      <c r="DC38" s="684"/>
      <c r="DD38" s="654">
        <v>2632539</v>
      </c>
      <c r="DE38" s="646"/>
      <c r="DF38" s="646"/>
      <c r="DG38" s="646"/>
      <c r="DH38" s="646"/>
      <c r="DI38" s="646"/>
      <c r="DJ38" s="646"/>
      <c r="DK38" s="647"/>
      <c r="DL38" s="654">
        <v>1792129</v>
      </c>
      <c r="DM38" s="646"/>
      <c r="DN38" s="646"/>
      <c r="DO38" s="646"/>
      <c r="DP38" s="646"/>
      <c r="DQ38" s="646"/>
      <c r="DR38" s="646"/>
      <c r="DS38" s="646"/>
      <c r="DT38" s="646"/>
      <c r="DU38" s="646"/>
      <c r="DV38" s="647"/>
      <c r="DW38" s="650">
        <v>10.6</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v>4027035</v>
      </c>
      <c r="S39" s="646"/>
      <c r="T39" s="646"/>
      <c r="U39" s="646"/>
      <c r="V39" s="646"/>
      <c r="W39" s="646"/>
      <c r="X39" s="646"/>
      <c r="Y39" s="647"/>
      <c r="Z39" s="648">
        <v>10.7</v>
      </c>
      <c r="AA39" s="648"/>
      <c r="AB39" s="648"/>
      <c r="AC39" s="648"/>
      <c r="AD39" s="649" t="s">
        <v>235</v>
      </c>
      <c r="AE39" s="649"/>
      <c r="AF39" s="649"/>
      <c r="AG39" s="649"/>
      <c r="AH39" s="649"/>
      <c r="AI39" s="649"/>
      <c r="AJ39" s="649"/>
      <c r="AK39" s="649"/>
      <c r="AL39" s="650" t="s">
        <v>137</v>
      </c>
      <c r="AM39" s="651"/>
      <c r="AN39" s="651"/>
      <c r="AO39" s="652"/>
      <c r="AQ39" s="723" t="s">
        <v>341</v>
      </c>
      <c r="AR39" s="724"/>
      <c r="AS39" s="724"/>
      <c r="AT39" s="724"/>
      <c r="AU39" s="724"/>
      <c r="AV39" s="724"/>
      <c r="AW39" s="724"/>
      <c r="AX39" s="724"/>
      <c r="AY39" s="725"/>
      <c r="AZ39" s="645">
        <v>198461</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12755</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1603204</v>
      </c>
      <c r="CS39" s="670"/>
      <c r="CT39" s="670"/>
      <c r="CU39" s="670"/>
      <c r="CV39" s="670"/>
      <c r="CW39" s="670"/>
      <c r="CX39" s="670"/>
      <c r="CY39" s="671"/>
      <c r="CZ39" s="650">
        <v>4.3</v>
      </c>
      <c r="DA39" s="682"/>
      <c r="DB39" s="682"/>
      <c r="DC39" s="684"/>
      <c r="DD39" s="654">
        <v>980848</v>
      </c>
      <c r="DE39" s="670"/>
      <c r="DF39" s="670"/>
      <c r="DG39" s="670"/>
      <c r="DH39" s="670"/>
      <c r="DI39" s="670"/>
      <c r="DJ39" s="670"/>
      <c r="DK39" s="671"/>
      <c r="DL39" s="654" t="s">
        <v>137</v>
      </c>
      <c r="DM39" s="670"/>
      <c r="DN39" s="670"/>
      <c r="DO39" s="670"/>
      <c r="DP39" s="670"/>
      <c r="DQ39" s="670"/>
      <c r="DR39" s="670"/>
      <c r="DS39" s="670"/>
      <c r="DT39" s="670"/>
      <c r="DU39" s="670"/>
      <c r="DV39" s="671"/>
      <c r="DW39" s="650" t="s">
        <v>235</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235</v>
      </c>
      <c r="S40" s="646"/>
      <c r="T40" s="646"/>
      <c r="U40" s="646"/>
      <c r="V40" s="646"/>
      <c r="W40" s="646"/>
      <c r="X40" s="646"/>
      <c r="Y40" s="647"/>
      <c r="Z40" s="648" t="s">
        <v>137</v>
      </c>
      <c r="AA40" s="648"/>
      <c r="AB40" s="648"/>
      <c r="AC40" s="648"/>
      <c r="AD40" s="649" t="s">
        <v>137</v>
      </c>
      <c r="AE40" s="649"/>
      <c r="AF40" s="649"/>
      <c r="AG40" s="649"/>
      <c r="AH40" s="649"/>
      <c r="AI40" s="649"/>
      <c r="AJ40" s="649"/>
      <c r="AK40" s="649"/>
      <c r="AL40" s="650" t="s">
        <v>137</v>
      </c>
      <c r="AM40" s="651"/>
      <c r="AN40" s="651"/>
      <c r="AO40" s="652"/>
      <c r="AQ40" s="723" t="s">
        <v>345</v>
      </c>
      <c r="AR40" s="724"/>
      <c r="AS40" s="724"/>
      <c r="AT40" s="724"/>
      <c r="AU40" s="724"/>
      <c r="AV40" s="724"/>
      <c r="AW40" s="724"/>
      <c r="AX40" s="724"/>
      <c r="AY40" s="725"/>
      <c r="AZ40" s="645">
        <v>29449</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97</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2258464</v>
      </c>
      <c r="CS40" s="646"/>
      <c r="CT40" s="646"/>
      <c r="CU40" s="646"/>
      <c r="CV40" s="646"/>
      <c r="CW40" s="646"/>
      <c r="CX40" s="646"/>
      <c r="CY40" s="647"/>
      <c r="CZ40" s="650">
        <v>6</v>
      </c>
      <c r="DA40" s="682"/>
      <c r="DB40" s="682"/>
      <c r="DC40" s="684"/>
      <c r="DD40" s="654">
        <v>1000</v>
      </c>
      <c r="DE40" s="646"/>
      <c r="DF40" s="646"/>
      <c r="DG40" s="646"/>
      <c r="DH40" s="646"/>
      <c r="DI40" s="646"/>
      <c r="DJ40" s="646"/>
      <c r="DK40" s="647"/>
      <c r="DL40" s="654" t="s">
        <v>137</v>
      </c>
      <c r="DM40" s="646"/>
      <c r="DN40" s="646"/>
      <c r="DO40" s="646"/>
      <c r="DP40" s="646"/>
      <c r="DQ40" s="646"/>
      <c r="DR40" s="646"/>
      <c r="DS40" s="646"/>
      <c r="DT40" s="646"/>
      <c r="DU40" s="646"/>
      <c r="DV40" s="647"/>
      <c r="DW40" s="650" t="s">
        <v>137</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v>641335</v>
      </c>
      <c r="S41" s="646"/>
      <c r="T41" s="646"/>
      <c r="U41" s="646"/>
      <c r="V41" s="646"/>
      <c r="W41" s="646"/>
      <c r="X41" s="646"/>
      <c r="Y41" s="647"/>
      <c r="Z41" s="648">
        <v>1.7</v>
      </c>
      <c r="AA41" s="648"/>
      <c r="AB41" s="648"/>
      <c r="AC41" s="648"/>
      <c r="AD41" s="649" t="s">
        <v>137</v>
      </c>
      <c r="AE41" s="649"/>
      <c r="AF41" s="649"/>
      <c r="AG41" s="649"/>
      <c r="AH41" s="649"/>
      <c r="AI41" s="649"/>
      <c r="AJ41" s="649"/>
      <c r="AK41" s="649"/>
      <c r="AL41" s="650" t="s">
        <v>137</v>
      </c>
      <c r="AM41" s="651"/>
      <c r="AN41" s="651"/>
      <c r="AO41" s="652"/>
      <c r="AQ41" s="723" t="s">
        <v>350</v>
      </c>
      <c r="AR41" s="724"/>
      <c r="AS41" s="724"/>
      <c r="AT41" s="724"/>
      <c r="AU41" s="724"/>
      <c r="AV41" s="724"/>
      <c r="AW41" s="724"/>
      <c r="AX41" s="724"/>
      <c r="AY41" s="725"/>
      <c r="AZ41" s="645">
        <v>635691</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t="s">
        <v>235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235</v>
      </c>
      <c r="CS41" s="670"/>
      <c r="CT41" s="670"/>
      <c r="CU41" s="670"/>
      <c r="CV41" s="670"/>
      <c r="CW41" s="670"/>
      <c r="CX41" s="670"/>
      <c r="CY41" s="671"/>
      <c r="CZ41" s="650" t="s">
        <v>235</v>
      </c>
      <c r="DA41" s="682"/>
      <c r="DB41" s="682"/>
      <c r="DC41" s="684"/>
      <c r="DD41" s="654" t="s">
        <v>137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37767085</v>
      </c>
      <c r="S42" s="731"/>
      <c r="T42" s="731"/>
      <c r="U42" s="731"/>
      <c r="V42" s="731"/>
      <c r="W42" s="731"/>
      <c r="X42" s="731"/>
      <c r="Y42" s="739"/>
      <c r="Z42" s="740">
        <v>100</v>
      </c>
      <c r="AA42" s="740"/>
      <c r="AB42" s="740"/>
      <c r="AC42" s="740"/>
      <c r="AD42" s="741">
        <v>16337106</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1707243</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323</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5764267</v>
      </c>
      <c r="CS42" s="646"/>
      <c r="CT42" s="646"/>
      <c r="CU42" s="646"/>
      <c r="CV42" s="646"/>
      <c r="CW42" s="646"/>
      <c r="CX42" s="646"/>
      <c r="CY42" s="647"/>
      <c r="CZ42" s="650">
        <v>15.4</v>
      </c>
      <c r="DA42" s="651"/>
      <c r="DB42" s="651"/>
      <c r="DC42" s="663"/>
      <c r="DD42" s="654">
        <v>400831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106142</v>
      </c>
      <c r="CS43" s="670"/>
      <c r="CT43" s="670"/>
      <c r="CU43" s="670"/>
      <c r="CV43" s="670"/>
      <c r="CW43" s="670"/>
      <c r="CX43" s="670"/>
      <c r="CY43" s="671"/>
      <c r="CZ43" s="650">
        <v>0.3</v>
      </c>
      <c r="DA43" s="682"/>
      <c r="DB43" s="682"/>
      <c r="DC43" s="684"/>
      <c r="DD43" s="654">
        <v>106142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5764267</v>
      </c>
      <c r="CS44" s="646"/>
      <c r="CT44" s="646"/>
      <c r="CU44" s="646"/>
      <c r="CV44" s="646"/>
      <c r="CW44" s="646"/>
      <c r="CX44" s="646"/>
      <c r="CY44" s="647"/>
      <c r="CZ44" s="650">
        <v>15.4</v>
      </c>
      <c r="DA44" s="651"/>
      <c r="DB44" s="651"/>
      <c r="DC44" s="663"/>
      <c r="DD44" s="654">
        <v>400831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3800620</v>
      </c>
      <c r="CS45" s="670"/>
      <c r="CT45" s="670"/>
      <c r="CU45" s="670"/>
      <c r="CV45" s="670"/>
      <c r="CW45" s="670"/>
      <c r="CX45" s="670"/>
      <c r="CY45" s="671"/>
      <c r="CZ45" s="650">
        <v>10.1</v>
      </c>
      <c r="DA45" s="682"/>
      <c r="DB45" s="682"/>
      <c r="DC45" s="684"/>
      <c r="DD45" s="654">
        <v>28434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1915313</v>
      </c>
      <c r="CS46" s="646"/>
      <c r="CT46" s="646"/>
      <c r="CU46" s="646"/>
      <c r="CV46" s="646"/>
      <c r="CW46" s="646"/>
      <c r="CX46" s="646"/>
      <c r="CY46" s="647"/>
      <c r="CZ46" s="650">
        <v>5.0999999999999996</v>
      </c>
      <c r="DA46" s="651"/>
      <c r="DB46" s="651"/>
      <c r="DC46" s="663"/>
      <c r="DD46" s="654">
        <v>369963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235</v>
      </c>
      <c r="CS47" s="670"/>
      <c r="CT47" s="670"/>
      <c r="CU47" s="670"/>
      <c r="CV47" s="670"/>
      <c r="CW47" s="670"/>
      <c r="CX47" s="670"/>
      <c r="CY47" s="671"/>
      <c r="CZ47" s="650" t="s">
        <v>235</v>
      </c>
      <c r="DA47" s="682"/>
      <c r="DB47" s="682"/>
      <c r="DC47" s="684"/>
      <c r="DD47" s="654" t="s">
        <v>235</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235</v>
      </c>
      <c r="CS48" s="646"/>
      <c r="CT48" s="646"/>
      <c r="CU48" s="646"/>
      <c r="CV48" s="646"/>
      <c r="CW48" s="646"/>
      <c r="CX48" s="646"/>
      <c r="CY48" s="647"/>
      <c r="CZ48" s="650" t="s">
        <v>137</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37514329</v>
      </c>
      <c r="CS49" s="716"/>
      <c r="CT49" s="716"/>
      <c r="CU49" s="716"/>
      <c r="CV49" s="716"/>
      <c r="CW49" s="716"/>
      <c r="CX49" s="716"/>
      <c r="CY49" s="747"/>
      <c r="CZ49" s="742">
        <v>100</v>
      </c>
      <c r="DA49" s="748"/>
      <c r="DB49" s="748"/>
      <c r="DC49" s="749"/>
      <c r="DD49" s="750">
        <v>20938413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h07Vn0xZdrQY+rzeQrOf9XpdokRhuXGspU+a9fpkSIlVTNlkmLEIqWQLW+E2rEcyKRekNYsgZE2dgtltEvXSA==" saltValue="YJZHZLEdWODRa63uEypU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39440</v>
      </c>
      <c r="R7" s="781"/>
      <c r="S7" s="781"/>
      <c r="T7" s="781"/>
      <c r="U7" s="781"/>
      <c r="V7" s="781">
        <v>39188</v>
      </c>
      <c r="W7" s="781"/>
      <c r="X7" s="781"/>
      <c r="Y7" s="781"/>
      <c r="Z7" s="781"/>
      <c r="AA7" s="781">
        <v>253</v>
      </c>
      <c r="AB7" s="781"/>
      <c r="AC7" s="781"/>
      <c r="AD7" s="781"/>
      <c r="AE7" s="782"/>
      <c r="AF7" s="783">
        <v>181</v>
      </c>
      <c r="AG7" s="784"/>
      <c r="AH7" s="784"/>
      <c r="AI7" s="784"/>
      <c r="AJ7" s="785"/>
      <c r="AK7" s="820">
        <v>1125</v>
      </c>
      <c r="AL7" s="821"/>
      <c r="AM7" s="821"/>
      <c r="AN7" s="821"/>
      <c r="AO7" s="821"/>
      <c r="AP7" s="821">
        <v>36851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594</v>
      </c>
      <c r="BT7" s="825"/>
      <c r="BU7" s="825"/>
      <c r="BV7" s="825"/>
      <c r="BW7" s="825"/>
      <c r="BX7" s="825"/>
      <c r="BY7" s="825"/>
      <c r="BZ7" s="825"/>
      <c r="CA7" s="825"/>
      <c r="CB7" s="825"/>
      <c r="CC7" s="825"/>
      <c r="CD7" s="825"/>
      <c r="CE7" s="825"/>
      <c r="CF7" s="825"/>
      <c r="CG7" s="826"/>
      <c r="CH7" s="817">
        <v>-2</v>
      </c>
      <c r="CI7" s="818"/>
      <c r="CJ7" s="818"/>
      <c r="CK7" s="818"/>
      <c r="CL7" s="819"/>
      <c r="CM7" s="817">
        <v>23</v>
      </c>
      <c r="CN7" s="818"/>
      <c r="CO7" s="818"/>
      <c r="CP7" s="818"/>
      <c r="CQ7" s="819"/>
      <c r="CR7" s="817">
        <v>10</v>
      </c>
      <c r="CS7" s="818"/>
      <c r="CT7" s="818"/>
      <c r="CU7" s="818"/>
      <c r="CV7" s="819"/>
      <c r="CW7" s="817" t="s">
        <v>600</v>
      </c>
      <c r="CX7" s="818"/>
      <c r="CY7" s="818"/>
      <c r="CZ7" s="818"/>
      <c r="DA7" s="819"/>
      <c r="DB7" s="817" t="s">
        <v>600</v>
      </c>
      <c r="DC7" s="818"/>
      <c r="DD7" s="818"/>
      <c r="DE7" s="818"/>
      <c r="DF7" s="819"/>
      <c r="DG7" s="817" t="s">
        <v>600</v>
      </c>
      <c r="DH7" s="818"/>
      <c r="DI7" s="818"/>
      <c r="DJ7" s="818"/>
      <c r="DK7" s="819"/>
      <c r="DL7" s="817" t="s">
        <v>599</v>
      </c>
      <c r="DM7" s="818"/>
      <c r="DN7" s="818"/>
      <c r="DO7" s="818"/>
      <c r="DP7" s="819"/>
      <c r="DQ7" s="817" t="s">
        <v>599</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46</v>
      </c>
      <c r="R8" s="805"/>
      <c r="S8" s="805"/>
      <c r="T8" s="805"/>
      <c r="U8" s="805"/>
      <c r="V8" s="805">
        <v>46</v>
      </c>
      <c r="W8" s="805"/>
      <c r="X8" s="805"/>
      <c r="Y8" s="805"/>
      <c r="Z8" s="805"/>
      <c r="AA8" s="805">
        <v>0</v>
      </c>
      <c r="AB8" s="805"/>
      <c r="AC8" s="805"/>
      <c r="AD8" s="805"/>
      <c r="AE8" s="806"/>
      <c r="AF8" s="807" t="s">
        <v>137</v>
      </c>
      <c r="AG8" s="808"/>
      <c r="AH8" s="808"/>
      <c r="AI8" s="808"/>
      <c r="AJ8" s="809"/>
      <c r="AK8" s="810">
        <v>46</v>
      </c>
      <c r="AL8" s="811"/>
      <c r="AM8" s="811"/>
      <c r="AN8" s="811"/>
      <c r="AO8" s="811"/>
      <c r="AP8" s="811">
        <v>301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595</v>
      </c>
      <c r="BT8" s="815"/>
      <c r="BU8" s="815"/>
      <c r="BV8" s="815"/>
      <c r="BW8" s="815"/>
      <c r="BX8" s="815"/>
      <c r="BY8" s="815"/>
      <c r="BZ8" s="815"/>
      <c r="CA8" s="815"/>
      <c r="CB8" s="815"/>
      <c r="CC8" s="815"/>
      <c r="CD8" s="815"/>
      <c r="CE8" s="815"/>
      <c r="CF8" s="815"/>
      <c r="CG8" s="816"/>
      <c r="CH8" s="827">
        <v>5</v>
      </c>
      <c r="CI8" s="828"/>
      <c r="CJ8" s="828"/>
      <c r="CK8" s="828"/>
      <c r="CL8" s="829"/>
      <c r="CM8" s="827">
        <v>-31</v>
      </c>
      <c r="CN8" s="828"/>
      <c r="CO8" s="828"/>
      <c r="CP8" s="828"/>
      <c r="CQ8" s="829"/>
      <c r="CR8" s="827">
        <v>11</v>
      </c>
      <c r="CS8" s="828"/>
      <c r="CT8" s="828"/>
      <c r="CU8" s="828"/>
      <c r="CV8" s="829"/>
      <c r="CW8" s="827">
        <v>6</v>
      </c>
      <c r="CX8" s="828"/>
      <c r="CY8" s="828"/>
      <c r="CZ8" s="828"/>
      <c r="DA8" s="829"/>
      <c r="DB8" s="827">
        <v>66</v>
      </c>
      <c r="DC8" s="828"/>
      <c r="DD8" s="828"/>
      <c r="DE8" s="828"/>
      <c r="DF8" s="829"/>
      <c r="DG8" s="827" t="s">
        <v>600</v>
      </c>
      <c r="DH8" s="828"/>
      <c r="DI8" s="828"/>
      <c r="DJ8" s="828"/>
      <c r="DK8" s="829"/>
      <c r="DL8" s="827" t="s">
        <v>514</v>
      </c>
      <c r="DM8" s="828"/>
      <c r="DN8" s="828"/>
      <c r="DO8" s="828"/>
      <c r="DP8" s="829"/>
      <c r="DQ8" s="827" t="s">
        <v>514</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596</v>
      </c>
      <c r="BT9" s="815"/>
      <c r="BU9" s="815"/>
      <c r="BV9" s="815"/>
      <c r="BW9" s="815"/>
      <c r="BX9" s="815"/>
      <c r="BY9" s="815"/>
      <c r="BZ9" s="815"/>
      <c r="CA9" s="815"/>
      <c r="CB9" s="815"/>
      <c r="CC9" s="815"/>
      <c r="CD9" s="815"/>
      <c r="CE9" s="815"/>
      <c r="CF9" s="815"/>
      <c r="CG9" s="816"/>
      <c r="CH9" s="827">
        <v>-202</v>
      </c>
      <c r="CI9" s="828"/>
      <c r="CJ9" s="828"/>
      <c r="CK9" s="828"/>
      <c r="CL9" s="829"/>
      <c r="CM9" s="827">
        <v>53</v>
      </c>
      <c r="CN9" s="828"/>
      <c r="CO9" s="828"/>
      <c r="CP9" s="828"/>
      <c r="CQ9" s="829"/>
      <c r="CR9" s="827">
        <v>4</v>
      </c>
      <c r="CS9" s="828"/>
      <c r="CT9" s="828"/>
      <c r="CU9" s="828"/>
      <c r="CV9" s="829"/>
      <c r="CW9" s="827">
        <v>70</v>
      </c>
      <c r="CX9" s="828"/>
      <c r="CY9" s="828"/>
      <c r="CZ9" s="828"/>
      <c r="DA9" s="829"/>
      <c r="DB9" s="827" t="s">
        <v>600</v>
      </c>
      <c r="DC9" s="828"/>
      <c r="DD9" s="828"/>
      <c r="DE9" s="828"/>
      <c r="DF9" s="829"/>
      <c r="DG9" s="827" t="s">
        <v>600</v>
      </c>
      <c r="DH9" s="828"/>
      <c r="DI9" s="828"/>
      <c r="DJ9" s="828"/>
      <c r="DK9" s="829"/>
      <c r="DL9" s="827" t="s">
        <v>514</v>
      </c>
      <c r="DM9" s="828"/>
      <c r="DN9" s="828"/>
      <c r="DO9" s="828"/>
      <c r="DP9" s="829"/>
      <c r="DQ9" s="827" t="s">
        <v>514</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597</v>
      </c>
      <c r="BT10" s="815"/>
      <c r="BU10" s="815"/>
      <c r="BV10" s="815"/>
      <c r="BW10" s="815"/>
      <c r="BX10" s="815"/>
      <c r="BY10" s="815"/>
      <c r="BZ10" s="815"/>
      <c r="CA10" s="815"/>
      <c r="CB10" s="815"/>
      <c r="CC10" s="815"/>
      <c r="CD10" s="815"/>
      <c r="CE10" s="815"/>
      <c r="CF10" s="815"/>
      <c r="CG10" s="816"/>
      <c r="CH10" s="827">
        <v>0</v>
      </c>
      <c r="CI10" s="828"/>
      <c r="CJ10" s="828"/>
      <c r="CK10" s="828"/>
      <c r="CL10" s="829"/>
      <c r="CM10" s="827">
        <v>32</v>
      </c>
      <c r="CN10" s="828"/>
      <c r="CO10" s="828"/>
      <c r="CP10" s="828"/>
      <c r="CQ10" s="829"/>
      <c r="CR10" s="827">
        <v>2</v>
      </c>
      <c r="CS10" s="828"/>
      <c r="CT10" s="828"/>
      <c r="CU10" s="828"/>
      <c r="CV10" s="829"/>
      <c r="CW10" s="827">
        <v>1</v>
      </c>
      <c r="CX10" s="828"/>
      <c r="CY10" s="828"/>
      <c r="CZ10" s="828"/>
      <c r="DA10" s="829"/>
      <c r="DB10" s="827" t="s">
        <v>600</v>
      </c>
      <c r="DC10" s="828"/>
      <c r="DD10" s="828"/>
      <c r="DE10" s="828"/>
      <c r="DF10" s="829"/>
      <c r="DG10" s="827" t="s">
        <v>600</v>
      </c>
      <c r="DH10" s="828"/>
      <c r="DI10" s="828"/>
      <c r="DJ10" s="828"/>
      <c r="DK10" s="829"/>
      <c r="DL10" s="827" t="s">
        <v>599</v>
      </c>
      <c r="DM10" s="828"/>
      <c r="DN10" s="828"/>
      <c r="DO10" s="828"/>
      <c r="DP10" s="829"/>
      <c r="DQ10" s="827" t="s">
        <v>514</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37767</v>
      </c>
      <c r="R23" s="840"/>
      <c r="S23" s="840"/>
      <c r="T23" s="840"/>
      <c r="U23" s="840"/>
      <c r="V23" s="840">
        <v>37514</v>
      </c>
      <c r="W23" s="840"/>
      <c r="X23" s="840"/>
      <c r="Y23" s="840"/>
      <c r="Z23" s="840"/>
      <c r="AA23" s="840">
        <v>253</v>
      </c>
      <c r="AB23" s="840"/>
      <c r="AC23" s="840"/>
      <c r="AD23" s="840"/>
      <c r="AE23" s="841"/>
      <c r="AF23" s="842">
        <v>181</v>
      </c>
      <c r="AG23" s="840"/>
      <c r="AH23" s="840"/>
      <c r="AI23" s="840"/>
      <c r="AJ23" s="843"/>
      <c r="AK23" s="844"/>
      <c r="AL23" s="845"/>
      <c r="AM23" s="845"/>
      <c r="AN23" s="845"/>
      <c r="AO23" s="845"/>
      <c r="AP23" s="840">
        <v>37152</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6186</v>
      </c>
      <c r="R28" s="869"/>
      <c r="S28" s="869"/>
      <c r="T28" s="869"/>
      <c r="U28" s="869"/>
      <c r="V28" s="869">
        <v>5919</v>
      </c>
      <c r="W28" s="869"/>
      <c r="X28" s="869"/>
      <c r="Y28" s="869"/>
      <c r="Z28" s="869"/>
      <c r="AA28" s="869">
        <v>267</v>
      </c>
      <c r="AB28" s="869"/>
      <c r="AC28" s="869"/>
      <c r="AD28" s="869"/>
      <c r="AE28" s="870"/>
      <c r="AF28" s="871">
        <v>267</v>
      </c>
      <c r="AG28" s="869"/>
      <c r="AH28" s="869"/>
      <c r="AI28" s="869"/>
      <c r="AJ28" s="872"/>
      <c r="AK28" s="873">
        <v>636</v>
      </c>
      <c r="AL28" s="864"/>
      <c r="AM28" s="864"/>
      <c r="AN28" s="864"/>
      <c r="AO28" s="864"/>
      <c r="AP28" s="864" t="s">
        <v>514</v>
      </c>
      <c r="AQ28" s="864"/>
      <c r="AR28" s="864"/>
      <c r="AS28" s="864"/>
      <c r="AT28" s="864"/>
      <c r="AU28" s="864" t="s">
        <v>514</v>
      </c>
      <c r="AV28" s="864"/>
      <c r="AW28" s="864"/>
      <c r="AX28" s="864"/>
      <c r="AY28" s="864"/>
      <c r="AZ28" s="865" t="s">
        <v>514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6606</v>
      </c>
      <c r="R29" s="805"/>
      <c r="S29" s="805"/>
      <c r="T29" s="805"/>
      <c r="U29" s="805"/>
      <c r="V29" s="805">
        <v>6430</v>
      </c>
      <c r="W29" s="805"/>
      <c r="X29" s="805"/>
      <c r="Y29" s="805"/>
      <c r="Z29" s="805"/>
      <c r="AA29" s="805">
        <v>175</v>
      </c>
      <c r="AB29" s="805"/>
      <c r="AC29" s="805"/>
      <c r="AD29" s="805"/>
      <c r="AE29" s="806"/>
      <c r="AF29" s="807">
        <v>175</v>
      </c>
      <c r="AG29" s="808"/>
      <c r="AH29" s="808"/>
      <c r="AI29" s="808"/>
      <c r="AJ29" s="809"/>
      <c r="AK29" s="876">
        <v>1105</v>
      </c>
      <c r="AL29" s="877"/>
      <c r="AM29" s="877"/>
      <c r="AN29" s="877"/>
      <c r="AO29" s="877"/>
      <c r="AP29" s="877" t="s">
        <v>514</v>
      </c>
      <c r="AQ29" s="877"/>
      <c r="AR29" s="877"/>
      <c r="AS29" s="877"/>
      <c r="AT29" s="877"/>
      <c r="AU29" s="877" t="s">
        <v>514</v>
      </c>
      <c r="AV29" s="877"/>
      <c r="AW29" s="877"/>
      <c r="AX29" s="877"/>
      <c r="AY29" s="877"/>
      <c r="AZ29" s="878" t="s">
        <v>514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541</v>
      </c>
      <c r="R30" s="805"/>
      <c r="S30" s="805"/>
      <c r="T30" s="805"/>
      <c r="U30" s="805"/>
      <c r="V30" s="805">
        <v>534</v>
      </c>
      <c r="W30" s="805"/>
      <c r="X30" s="805"/>
      <c r="Y30" s="805"/>
      <c r="Z30" s="805"/>
      <c r="AA30" s="805">
        <v>8</v>
      </c>
      <c r="AB30" s="805"/>
      <c r="AC30" s="805"/>
      <c r="AD30" s="805"/>
      <c r="AE30" s="806"/>
      <c r="AF30" s="807">
        <v>8</v>
      </c>
      <c r="AG30" s="808"/>
      <c r="AH30" s="808"/>
      <c r="AI30" s="808"/>
      <c r="AJ30" s="809"/>
      <c r="AK30" s="876">
        <v>192</v>
      </c>
      <c r="AL30" s="877"/>
      <c r="AM30" s="877"/>
      <c r="AN30" s="877"/>
      <c r="AO30" s="877"/>
      <c r="AP30" s="877" t="s">
        <v>514</v>
      </c>
      <c r="AQ30" s="877"/>
      <c r="AR30" s="877"/>
      <c r="AS30" s="877"/>
      <c r="AT30" s="877"/>
      <c r="AU30" s="877" t="s">
        <v>514</v>
      </c>
      <c r="AV30" s="877"/>
      <c r="AW30" s="877"/>
      <c r="AX30" s="877"/>
      <c r="AY30" s="877"/>
      <c r="AZ30" s="878" t="s">
        <v>514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1652</v>
      </c>
      <c r="R31" s="805"/>
      <c r="S31" s="805"/>
      <c r="T31" s="805"/>
      <c r="U31" s="805"/>
      <c r="V31" s="805">
        <v>1520</v>
      </c>
      <c r="W31" s="805"/>
      <c r="X31" s="805"/>
      <c r="Y31" s="805"/>
      <c r="Z31" s="805"/>
      <c r="AA31" s="805">
        <v>132</v>
      </c>
      <c r="AB31" s="805"/>
      <c r="AC31" s="805"/>
      <c r="AD31" s="805"/>
      <c r="AE31" s="806"/>
      <c r="AF31" s="807">
        <v>1218</v>
      </c>
      <c r="AG31" s="808"/>
      <c r="AH31" s="808"/>
      <c r="AI31" s="808"/>
      <c r="AJ31" s="809"/>
      <c r="AK31" s="876">
        <v>198</v>
      </c>
      <c r="AL31" s="877"/>
      <c r="AM31" s="877"/>
      <c r="AN31" s="877"/>
      <c r="AO31" s="877"/>
      <c r="AP31" s="877">
        <v>12539</v>
      </c>
      <c r="AQ31" s="877"/>
      <c r="AR31" s="877"/>
      <c r="AS31" s="877"/>
      <c r="AT31" s="877"/>
      <c r="AU31" s="877">
        <v>2558</v>
      </c>
      <c r="AV31" s="877"/>
      <c r="AW31" s="877"/>
      <c r="AX31" s="877"/>
      <c r="AY31" s="877"/>
      <c r="AZ31" s="878" t="s">
        <v>514</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1779</v>
      </c>
      <c r="R32" s="805"/>
      <c r="S32" s="805"/>
      <c r="T32" s="805"/>
      <c r="U32" s="805"/>
      <c r="V32" s="805">
        <v>1779</v>
      </c>
      <c r="W32" s="805"/>
      <c r="X32" s="805"/>
      <c r="Y32" s="805"/>
      <c r="Z32" s="805"/>
      <c r="AA32" s="805">
        <v>0</v>
      </c>
      <c r="AB32" s="805"/>
      <c r="AC32" s="805"/>
      <c r="AD32" s="805"/>
      <c r="AE32" s="806"/>
      <c r="AF32" s="807" t="s">
        <v>394</v>
      </c>
      <c r="AG32" s="808"/>
      <c r="AH32" s="808"/>
      <c r="AI32" s="808"/>
      <c r="AJ32" s="809"/>
      <c r="AK32" s="876">
        <v>785</v>
      </c>
      <c r="AL32" s="877"/>
      <c r="AM32" s="877"/>
      <c r="AN32" s="877"/>
      <c r="AO32" s="877"/>
      <c r="AP32" s="877">
        <v>9705</v>
      </c>
      <c r="AQ32" s="877"/>
      <c r="AR32" s="877"/>
      <c r="AS32" s="877"/>
      <c r="AT32" s="877"/>
      <c r="AU32" s="877">
        <v>9588</v>
      </c>
      <c r="AV32" s="877"/>
      <c r="AW32" s="877"/>
      <c r="AX32" s="877"/>
      <c r="AY32" s="877"/>
      <c r="AZ32" s="878" t="s">
        <v>514</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8</v>
      </c>
      <c r="R33" s="805"/>
      <c r="S33" s="805"/>
      <c r="T33" s="805"/>
      <c r="U33" s="805"/>
      <c r="V33" s="805">
        <v>8</v>
      </c>
      <c r="W33" s="805"/>
      <c r="X33" s="805"/>
      <c r="Y33" s="805"/>
      <c r="Z33" s="805"/>
      <c r="AA33" s="805">
        <v>0</v>
      </c>
      <c r="AB33" s="805"/>
      <c r="AC33" s="805"/>
      <c r="AD33" s="805"/>
      <c r="AE33" s="806"/>
      <c r="AF33" s="807" t="s">
        <v>394</v>
      </c>
      <c r="AG33" s="808"/>
      <c r="AH33" s="808"/>
      <c r="AI33" s="808"/>
      <c r="AJ33" s="809"/>
      <c r="AK33" s="876">
        <v>8</v>
      </c>
      <c r="AL33" s="877"/>
      <c r="AM33" s="877"/>
      <c r="AN33" s="877"/>
      <c r="AO33" s="877"/>
      <c r="AP33" s="877">
        <v>618</v>
      </c>
      <c r="AQ33" s="877"/>
      <c r="AR33" s="877"/>
      <c r="AS33" s="877"/>
      <c r="AT33" s="877"/>
      <c r="AU33" s="877">
        <v>586</v>
      </c>
      <c r="AV33" s="877"/>
      <c r="AW33" s="877"/>
      <c r="AX33" s="877"/>
      <c r="AY33" s="877"/>
      <c r="AZ33" s="878" t="s">
        <v>514</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1668</v>
      </c>
      <c r="AG63" s="888"/>
      <c r="AH63" s="888"/>
      <c r="AI63" s="888"/>
      <c r="AJ63" s="889"/>
      <c r="AK63" s="890"/>
      <c r="AL63" s="885"/>
      <c r="AM63" s="885"/>
      <c r="AN63" s="885"/>
      <c r="AO63" s="885"/>
      <c r="AP63" s="888">
        <v>22862</v>
      </c>
      <c r="AQ63" s="888"/>
      <c r="AR63" s="888"/>
      <c r="AS63" s="888"/>
      <c r="AT63" s="888"/>
      <c r="AU63" s="888">
        <v>12732</v>
      </c>
      <c r="AV63" s="888"/>
      <c r="AW63" s="888"/>
      <c r="AX63" s="888"/>
      <c r="AY63" s="888"/>
      <c r="AZ63" s="892"/>
      <c r="BA63" s="892"/>
      <c r="BB63" s="892"/>
      <c r="BC63" s="892"/>
      <c r="BD63" s="892"/>
      <c r="BE63" s="893"/>
      <c r="BF63" s="893"/>
      <c r="BG63" s="893"/>
      <c r="BH63" s="893"/>
      <c r="BI63" s="894"/>
      <c r="BJ63" s="895" t="s">
        <v>394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586</v>
      </c>
      <c r="C68" s="916"/>
      <c r="D68" s="916"/>
      <c r="E68" s="916"/>
      <c r="F68" s="916"/>
      <c r="G68" s="916"/>
      <c r="H68" s="916"/>
      <c r="I68" s="916"/>
      <c r="J68" s="916"/>
      <c r="K68" s="916"/>
      <c r="L68" s="916"/>
      <c r="M68" s="916"/>
      <c r="N68" s="916"/>
      <c r="O68" s="916"/>
      <c r="P68" s="917"/>
      <c r="Q68" s="918">
        <v>12309</v>
      </c>
      <c r="R68" s="912"/>
      <c r="S68" s="912"/>
      <c r="T68" s="912"/>
      <c r="U68" s="912"/>
      <c r="V68" s="912">
        <v>12008</v>
      </c>
      <c r="W68" s="912"/>
      <c r="X68" s="912"/>
      <c r="Y68" s="912"/>
      <c r="Z68" s="912"/>
      <c r="AA68" s="912">
        <v>302</v>
      </c>
      <c r="AB68" s="912"/>
      <c r="AC68" s="912"/>
      <c r="AD68" s="912"/>
      <c r="AE68" s="912"/>
      <c r="AF68" s="912">
        <v>870</v>
      </c>
      <c r="AG68" s="912"/>
      <c r="AH68" s="912"/>
      <c r="AI68" s="912"/>
      <c r="AJ68" s="912"/>
      <c r="AK68" s="912">
        <v>1837</v>
      </c>
      <c r="AL68" s="912"/>
      <c r="AM68" s="912"/>
      <c r="AN68" s="912"/>
      <c r="AO68" s="912"/>
      <c r="AP68" s="912">
        <v>5365</v>
      </c>
      <c r="AQ68" s="912"/>
      <c r="AR68" s="912"/>
      <c r="AS68" s="912"/>
      <c r="AT68" s="912"/>
      <c r="AU68" s="912">
        <v>3209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587</v>
      </c>
      <c r="C69" s="920"/>
      <c r="D69" s="920"/>
      <c r="E69" s="920"/>
      <c r="F69" s="920"/>
      <c r="G69" s="920"/>
      <c r="H69" s="920"/>
      <c r="I69" s="920"/>
      <c r="J69" s="920"/>
      <c r="K69" s="920"/>
      <c r="L69" s="920"/>
      <c r="M69" s="920"/>
      <c r="N69" s="920"/>
      <c r="O69" s="920"/>
      <c r="P69" s="921"/>
      <c r="Q69" s="922">
        <v>6447</v>
      </c>
      <c r="R69" s="877"/>
      <c r="S69" s="877"/>
      <c r="T69" s="877"/>
      <c r="U69" s="877"/>
      <c r="V69" s="877">
        <v>6406</v>
      </c>
      <c r="W69" s="877"/>
      <c r="X69" s="877"/>
      <c r="Y69" s="877"/>
      <c r="Z69" s="877"/>
      <c r="AA69" s="877">
        <v>42</v>
      </c>
      <c r="AB69" s="877"/>
      <c r="AC69" s="877"/>
      <c r="AD69" s="877"/>
      <c r="AE69" s="877"/>
      <c r="AF69" s="877">
        <v>42</v>
      </c>
      <c r="AG69" s="877"/>
      <c r="AH69" s="877"/>
      <c r="AI69" s="877"/>
      <c r="AJ69" s="877"/>
      <c r="AK69" s="877">
        <v>23</v>
      </c>
      <c r="AL69" s="877"/>
      <c r="AM69" s="877"/>
      <c r="AN69" s="877"/>
      <c r="AO69" s="877"/>
      <c r="AP69" s="877">
        <v>1896</v>
      </c>
      <c r="AQ69" s="877"/>
      <c r="AR69" s="877"/>
      <c r="AS69" s="877"/>
      <c r="AT69" s="877"/>
      <c r="AU69" s="877">
        <v>1223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588</v>
      </c>
      <c r="C70" s="920"/>
      <c r="D70" s="920"/>
      <c r="E70" s="920"/>
      <c r="F70" s="920"/>
      <c r="G70" s="920"/>
      <c r="H70" s="920"/>
      <c r="I70" s="920"/>
      <c r="J70" s="920"/>
      <c r="K70" s="920"/>
      <c r="L70" s="920"/>
      <c r="M70" s="920"/>
      <c r="N70" s="920"/>
      <c r="O70" s="920"/>
      <c r="P70" s="921"/>
      <c r="Q70" s="922">
        <v>9567</v>
      </c>
      <c r="R70" s="877"/>
      <c r="S70" s="877"/>
      <c r="T70" s="877"/>
      <c r="U70" s="877"/>
      <c r="V70" s="877">
        <v>7806</v>
      </c>
      <c r="W70" s="877"/>
      <c r="X70" s="877"/>
      <c r="Y70" s="877"/>
      <c r="Z70" s="877"/>
      <c r="AA70" s="877">
        <v>1761</v>
      </c>
      <c r="AB70" s="877"/>
      <c r="AC70" s="877"/>
      <c r="AD70" s="877"/>
      <c r="AE70" s="877"/>
      <c r="AF70" s="877">
        <v>1761</v>
      </c>
      <c r="AG70" s="877"/>
      <c r="AH70" s="877"/>
      <c r="AI70" s="877"/>
      <c r="AJ70" s="877"/>
      <c r="AK70" s="877" t="s">
        <v>598</v>
      </c>
      <c r="AL70" s="877"/>
      <c r="AM70" s="877"/>
      <c r="AN70" s="877"/>
      <c r="AO70" s="877"/>
      <c r="AP70" s="877" t="s">
        <v>514</v>
      </c>
      <c r="AQ70" s="877"/>
      <c r="AR70" s="877"/>
      <c r="AS70" s="877"/>
      <c r="AT70" s="877"/>
      <c r="AU70" s="877" t="s">
        <v>514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589</v>
      </c>
      <c r="C71" s="920"/>
      <c r="D71" s="920"/>
      <c r="E71" s="920"/>
      <c r="F71" s="920"/>
      <c r="G71" s="920"/>
      <c r="H71" s="920"/>
      <c r="I71" s="920"/>
      <c r="J71" s="920"/>
      <c r="K71" s="920"/>
      <c r="L71" s="920"/>
      <c r="M71" s="920"/>
      <c r="N71" s="920"/>
      <c r="O71" s="920"/>
      <c r="P71" s="921"/>
      <c r="Q71" s="922">
        <v>160</v>
      </c>
      <c r="R71" s="877"/>
      <c r="S71" s="877"/>
      <c r="T71" s="877"/>
      <c r="U71" s="877"/>
      <c r="V71" s="877">
        <v>159</v>
      </c>
      <c r="W71" s="877"/>
      <c r="X71" s="877"/>
      <c r="Y71" s="877"/>
      <c r="Z71" s="877"/>
      <c r="AA71" s="877">
        <v>1</v>
      </c>
      <c r="AB71" s="877"/>
      <c r="AC71" s="877"/>
      <c r="AD71" s="877"/>
      <c r="AE71" s="877"/>
      <c r="AF71" s="877">
        <v>1</v>
      </c>
      <c r="AG71" s="877"/>
      <c r="AH71" s="877"/>
      <c r="AI71" s="877"/>
      <c r="AJ71" s="877"/>
      <c r="AK71" s="877">
        <v>14</v>
      </c>
      <c r="AL71" s="877"/>
      <c r="AM71" s="877"/>
      <c r="AN71" s="877"/>
      <c r="AO71" s="877"/>
      <c r="AP71" s="877" t="s">
        <v>514</v>
      </c>
      <c r="AQ71" s="877"/>
      <c r="AR71" s="877"/>
      <c r="AS71" s="877"/>
      <c r="AT71" s="877"/>
      <c r="AU71" s="877" t="s">
        <v>514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590</v>
      </c>
      <c r="C72" s="920"/>
      <c r="D72" s="920"/>
      <c r="E72" s="920"/>
      <c r="F72" s="920"/>
      <c r="G72" s="920"/>
      <c r="H72" s="920"/>
      <c r="I72" s="920"/>
      <c r="J72" s="920"/>
      <c r="K72" s="920"/>
      <c r="L72" s="920"/>
      <c r="M72" s="920"/>
      <c r="N72" s="920"/>
      <c r="O72" s="920"/>
      <c r="P72" s="921"/>
      <c r="Q72" s="922">
        <v>849</v>
      </c>
      <c r="R72" s="877"/>
      <c r="S72" s="877"/>
      <c r="T72" s="877"/>
      <c r="U72" s="877"/>
      <c r="V72" s="877">
        <v>824</v>
      </c>
      <c r="W72" s="877"/>
      <c r="X72" s="877"/>
      <c r="Y72" s="877"/>
      <c r="Z72" s="877"/>
      <c r="AA72" s="877">
        <v>25</v>
      </c>
      <c r="AB72" s="877"/>
      <c r="AC72" s="877"/>
      <c r="AD72" s="877"/>
      <c r="AE72" s="877"/>
      <c r="AF72" s="877">
        <v>25</v>
      </c>
      <c r="AG72" s="877"/>
      <c r="AH72" s="877"/>
      <c r="AI72" s="877"/>
      <c r="AJ72" s="877"/>
      <c r="AK72" s="877">
        <v>22</v>
      </c>
      <c r="AL72" s="877"/>
      <c r="AM72" s="877"/>
      <c r="AN72" s="877"/>
      <c r="AO72" s="877"/>
      <c r="AP72" s="877" t="s">
        <v>514</v>
      </c>
      <c r="AQ72" s="877"/>
      <c r="AR72" s="877"/>
      <c r="AS72" s="877"/>
      <c r="AT72" s="877"/>
      <c r="AU72" s="877" t="s">
        <v>514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591</v>
      </c>
      <c r="C73" s="920"/>
      <c r="D73" s="920"/>
      <c r="E73" s="920"/>
      <c r="F73" s="920"/>
      <c r="G73" s="920"/>
      <c r="H73" s="920"/>
      <c r="I73" s="920"/>
      <c r="J73" s="920"/>
      <c r="K73" s="920"/>
      <c r="L73" s="920"/>
      <c r="M73" s="920"/>
      <c r="N73" s="920"/>
      <c r="O73" s="920"/>
      <c r="P73" s="921"/>
      <c r="Q73" s="922">
        <v>8</v>
      </c>
      <c r="R73" s="877"/>
      <c r="S73" s="877"/>
      <c r="T73" s="877"/>
      <c r="U73" s="877"/>
      <c r="V73" s="877">
        <v>6</v>
      </c>
      <c r="W73" s="877"/>
      <c r="X73" s="877"/>
      <c r="Y73" s="877"/>
      <c r="Z73" s="877"/>
      <c r="AA73" s="877">
        <v>2</v>
      </c>
      <c r="AB73" s="877"/>
      <c r="AC73" s="877"/>
      <c r="AD73" s="877"/>
      <c r="AE73" s="877"/>
      <c r="AF73" s="877">
        <v>2</v>
      </c>
      <c r="AG73" s="877"/>
      <c r="AH73" s="877"/>
      <c r="AI73" s="877"/>
      <c r="AJ73" s="877"/>
      <c r="AK73" s="877" t="s">
        <v>598</v>
      </c>
      <c r="AL73" s="877"/>
      <c r="AM73" s="877"/>
      <c r="AN73" s="877"/>
      <c r="AO73" s="877"/>
      <c r="AP73" s="877" t="s">
        <v>514</v>
      </c>
      <c r="AQ73" s="877"/>
      <c r="AR73" s="877"/>
      <c r="AS73" s="877"/>
      <c r="AT73" s="877"/>
      <c r="AU73" s="877" t="s">
        <v>514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592</v>
      </c>
      <c r="C74" s="920"/>
      <c r="D74" s="920"/>
      <c r="E74" s="920"/>
      <c r="F74" s="920"/>
      <c r="G74" s="920"/>
      <c r="H74" s="920"/>
      <c r="I74" s="920"/>
      <c r="J74" s="920"/>
      <c r="K74" s="920"/>
      <c r="L74" s="920"/>
      <c r="M74" s="920"/>
      <c r="N74" s="920"/>
      <c r="O74" s="920"/>
      <c r="P74" s="921"/>
      <c r="Q74" s="922">
        <v>565</v>
      </c>
      <c r="R74" s="877"/>
      <c r="S74" s="877"/>
      <c r="T74" s="877"/>
      <c r="U74" s="877"/>
      <c r="V74" s="877">
        <v>535</v>
      </c>
      <c r="W74" s="877"/>
      <c r="X74" s="877"/>
      <c r="Y74" s="877"/>
      <c r="Z74" s="877"/>
      <c r="AA74" s="877">
        <v>30</v>
      </c>
      <c r="AB74" s="877"/>
      <c r="AC74" s="877"/>
      <c r="AD74" s="877"/>
      <c r="AE74" s="877"/>
      <c r="AF74" s="877">
        <v>30</v>
      </c>
      <c r="AG74" s="877"/>
      <c r="AH74" s="877"/>
      <c r="AI74" s="877"/>
      <c r="AJ74" s="877"/>
      <c r="AK74" s="877">
        <v>24</v>
      </c>
      <c r="AL74" s="877"/>
      <c r="AM74" s="877"/>
      <c r="AN74" s="877"/>
      <c r="AO74" s="877"/>
      <c r="AP74" s="877" t="s">
        <v>514</v>
      </c>
      <c r="AQ74" s="877"/>
      <c r="AR74" s="877"/>
      <c r="AS74" s="877"/>
      <c r="AT74" s="877"/>
      <c r="AU74" s="877" t="s">
        <v>514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593</v>
      </c>
      <c r="C75" s="920"/>
      <c r="D75" s="920"/>
      <c r="E75" s="920"/>
      <c r="F75" s="920"/>
      <c r="G75" s="920"/>
      <c r="H75" s="920"/>
      <c r="I75" s="920"/>
      <c r="J75" s="920"/>
      <c r="K75" s="920"/>
      <c r="L75" s="920"/>
      <c r="M75" s="920"/>
      <c r="N75" s="920"/>
      <c r="O75" s="920"/>
      <c r="P75" s="921"/>
      <c r="Q75" s="925">
        <v>171813</v>
      </c>
      <c r="R75" s="926"/>
      <c r="S75" s="926"/>
      <c r="T75" s="926"/>
      <c r="U75" s="876"/>
      <c r="V75" s="927">
        <v>167384</v>
      </c>
      <c r="W75" s="926"/>
      <c r="X75" s="926"/>
      <c r="Y75" s="926"/>
      <c r="Z75" s="876"/>
      <c r="AA75" s="927">
        <v>4429</v>
      </c>
      <c r="AB75" s="926"/>
      <c r="AC75" s="926"/>
      <c r="AD75" s="926"/>
      <c r="AE75" s="876"/>
      <c r="AF75" s="927">
        <v>4426</v>
      </c>
      <c r="AG75" s="926"/>
      <c r="AH75" s="926"/>
      <c r="AI75" s="926"/>
      <c r="AJ75" s="876"/>
      <c r="AK75" s="927">
        <v>6995</v>
      </c>
      <c r="AL75" s="926"/>
      <c r="AM75" s="926"/>
      <c r="AN75" s="926"/>
      <c r="AO75" s="876"/>
      <c r="AP75" s="927" t="s">
        <v>514</v>
      </c>
      <c r="AQ75" s="926"/>
      <c r="AR75" s="926"/>
      <c r="AS75" s="926"/>
      <c r="AT75" s="876"/>
      <c r="AU75" s="927" t="s">
        <v>514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7157</v>
      </c>
      <c r="AG88" s="888"/>
      <c r="AH88" s="888"/>
      <c r="AI88" s="888"/>
      <c r="AJ88" s="888"/>
      <c r="AK88" s="885"/>
      <c r="AL88" s="885"/>
      <c r="AM88" s="885"/>
      <c r="AN88" s="885"/>
      <c r="AO88" s="885"/>
      <c r="AP88" s="888">
        <v>7261</v>
      </c>
      <c r="AQ88" s="888"/>
      <c r="AR88" s="888"/>
      <c r="AS88" s="888"/>
      <c r="AT88" s="888"/>
      <c r="AU88" s="888">
        <v>4432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27</v>
      </c>
      <c r="CS102" s="896"/>
      <c r="CT102" s="896"/>
      <c r="CU102" s="896"/>
      <c r="CV102" s="939"/>
      <c r="CW102" s="938">
        <v>77</v>
      </c>
      <c r="CX102" s="896"/>
      <c r="CY102" s="896"/>
      <c r="CZ102" s="896"/>
      <c r="DA102" s="939"/>
      <c r="DB102" s="938">
        <v>66</v>
      </c>
      <c r="DC102" s="896"/>
      <c r="DD102" s="896"/>
      <c r="DE102" s="896"/>
      <c r="DF102" s="939"/>
      <c r="DG102" s="938" t="s">
        <v>600</v>
      </c>
      <c r="DH102" s="896"/>
      <c r="DI102" s="896"/>
      <c r="DJ102" s="896"/>
      <c r="DK102" s="939"/>
      <c r="DL102" s="938" t="s">
        <v>600</v>
      </c>
      <c r="DM102" s="896"/>
      <c r="DN102" s="896"/>
      <c r="DO102" s="896"/>
      <c r="DP102" s="939"/>
      <c r="DQ102" s="938" t="s">
        <v>600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309</v>
      </c>
      <c r="AG109" s="941"/>
      <c r="AH109" s="941"/>
      <c r="AI109" s="941"/>
      <c r="AJ109" s="942"/>
      <c r="AK109" s="940" t="s">
        <v>308</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309</v>
      </c>
      <c r="BW109" s="941"/>
      <c r="BX109" s="941"/>
      <c r="BY109" s="941"/>
      <c r="BZ109" s="942"/>
      <c r="CA109" s="940" t="s">
        <v>308</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309</v>
      </c>
      <c r="DM109" s="941"/>
      <c r="DN109" s="941"/>
      <c r="DO109" s="941"/>
      <c r="DP109" s="942"/>
      <c r="DQ109" s="940" t="s">
        <v>308</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3172570</v>
      </c>
      <c r="AB110" s="948"/>
      <c r="AC110" s="948"/>
      <c r="AD110" s="948"/>
      <c r="AE110" s="949"/>
      <c r="AF110" s="950">
        <v>3262509</v>
      </c>
      <c r="AG110" s="948"/>
      <c r="AH110" s="948"/>
      <c r="AI110" s="948"/>
      <c r="AJ110" s="949"/>
      <c r="AK110" s="950">
        <v>3309011</v>
      </c>
      <c r="AL110" s="948"/>
      <c r="AM110" s="948"/>
      <c r="AN110" s="948"/>
      <c r="AO110" s="949"/>
      <c r="AP110" s="951">
        <v>23.4</v>
      </c>
      <c r="AQ110" s="952"/>
      <c r="AR110" s="952"/>
      <c r="AS110" s="952"/>
      <c r="AT110" s="953"/>
      <c r="AU110" s="954" t="s">
        <v>71</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36319704</v>
      </c>
      <c r="BR110" s="983"/>
      <c r="BS110" s="983"/>
      <c r="BT110" s="983"/>
      <c r="BU110" s="983"/>
      <c r="BV110" s="983">
        <v>36283304</v>
      </c>
      <c r="BW110" s="983"/>
      <c r="BX110" s="983"/>
      <c r="BY110" s="983"/>
      <c r="BZ110" s="983"/>
      <c r="CA110" s="983">
        <v>37152210</v>
      </c>
      <c r="CB110" s="983"/>
      <c r="CC110" s="983"/>
      <c r="CD110" s="983"/>
      <c r="CE110" s="983"/>
      <c r="CF110" s="997">
        <v>263.3</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137</v>
      </c>
      <c r="DM110" s="983"/>
      <c r="DN110" s="983"/>
      <c r="DO110" s="983"/>
      <c r="DP110" s="983"/>
      <c r="DQ110" s="983" t="s">
        <v>440</v>
      </c>
      <c r="DR110" s="983"/>
      <c r="DS110" s="983"/>
      <c r="DT110" s="983"/>
      <c r="DU110" s="983"/>
      <c r="DV110" s="984" t="s">
        <v>441</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137</v>
      </c>
      <c r="AB111" s="990"/>
      <c r="AC111" s="990"/>
      <c r="AD111" s="990"/>
      <c r="AE111" s="991"/>
      <c r="AF111" s="992" t="s">
        <v>440</v>
      </c>
      <c r="AG111" s="990"/>
      <c r="AH111" s="990"/>
      <c r="AI111" s="990"/>
      <c r="AJ111" s="991"/>
      <c r="AK111" s="992" t="s">
        <v>441</v>
      </c>
      <c r="AL111" s="990"/>
      <c r="AM111" s="990"/>
      <c r="AN111" s="990"/>
      <c r="AO111" s="991"/>
      <c r="AP111" s="993" t="s">
        <v>441</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2944888</v>
      </c>
      <c r="BR111" s="976"/>
      <c r="BS111" s="976"/>
      <c r="BT111" s="976"/>
      <c r="BU111" s="976"/>
      <c r="BV111" s="976">
        <v>2630000</v>
      </c>
      <c r="BW111" s="976"/>
      <c r="BX111" s="976"/>
      <c r="BY111" s="976"/>
      <c r="BZ111" s="976"/>
      <c r="CA111" s="976">
        <v>2490000</v>
      </c>
      <c r="CB111" s="976"/>
      <c r="CC111" s="976"/>
      <c r="CD111" s="976"/>
      <c r="CE111" s="976"/>
      <c r="CF111" s="970">
        <v>17.600000000000001</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137</v>
      </c>
      <c r="DH111" s="976"/>
      <c r="DI111" s="976"/>
      <c r="DJ111" s="976"/>
      <c r="DK111" s="976"/>
      <c r="DL111" s="976" t="s">
        <v>440</v>
      </c>
      <c r="DM111" s="976"/>
      <c r="DN111" s="976"/>
      <c r="DO111" s="976"/>
      <c r="DP111" s="976"/>
      <c r="DQ111" s="976" t="s">
        <v>394</v>
      </c>
      <c r="DR111" s="976"/>
      <c r="DS111" s="976"/>
      <c r="DT111" s="976"/>
      <c r="DU111" s="976"/>
      <c r="DV111" s="977" t="s">
        <v>440</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137</v>
      </c>
      <c r="AB112" s="1015"/>
      <c r="AC112" s="1015"/>
      <c r="AD112" s="1015"/>
      <c r="AE112" s="1016"/>
      <c r="AF112" s="1017" t="s">
        <v>441</v>
      </c>
      <c r="AG112" s="1015"/>
      <c r="AH112" s="1015"/>
      <c r="AI112" s="1015"/>
      <c r="AJ112" s="1016"/>
      <c r="AK112" s="1017" t="s">
        <v>394</v>
      </c>
      <c r="AL112" s="1015"/>
      <c r="AM112" s="1015"/>
      <c r="AN112" s="1015"/>
      <c r="AO112" s="1016"/>
      <c r="AP112" s="1018" t="s">
        <v>137</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12479746</v>
      </c>
      <c r="BR112" s="976"/>
      <c r="BS112" s="976"/>
      <c r="BT112" s="976"/>
      <c r="BU112" s="976"/>
      <c r="BV112" s="976">
        <v>12516424</v>
      </c>
      <c r="BW112" s="976"/>
      <c r="BX112" s="976"/>
      <c r="BY112" s="976"/>
      <c r="BZ112" s="976"/>
      <c r="CA112" s="976">
        <v>12732215</v>
      </c>
      <c r="CB112" s="976"/>
      <c r="CC112" s="976"/>
      <c r="CD112" s="976"/>
      <c r="CE112" s="976"/>
      <c r="CF112" s="970">
        <v>90.2</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394</v>
      </c>
      <c r="DH112" s="976"/>
      <c r="DI112" s="976"/>
      <c r="DJ112" s="976"/>
      <c r="DK112" s="976"/>
      <c r="DL112" s="976" t="s">
        <v>441</v>
      </c>
      <c r="DM112" s="976"/>
      <c r="DN112" s="976"/>
      <c r="DO112" s="976"/>
      <c r="DP112" s="976"/>
      <c r="DQ112" s="976" t="s">
        <v>137</v>
      </c>
      <c r="DR112" s="976"/>
      <c r="DS112" s="976"/>
      <c r="DT112" s="976"/>
      <c r="DU112" s="976"/>
      <c r="DV112" s="977" t="s">
        <v>394</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746669</v>
      </c>
      <c r="AB113" s="990"/>
      <c r="AC113" s="990"/>
      <c r="AD113" s="990"/>
      <c r="AE113" s="991"/>
      <c r="AF113" s="992">
        <v>726906</v>
      </c>
      <c r="AG113" s="990"/>
      <c r="AH113" s="990"/>
      <c r="AI113" s="990"/>
      <c r="AJ113" s="991"/>
      <c r="AK113" s="992">
        <v>894814</v>
      </c>
      <c r="AL113" s="990"/>
      <c r="AM113" s="990"/>
      <c r="AN113" s="990"/>
      <c r="AO113" s="991"/>
      <c r="AP113" s="993">
        <v>6.3</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5381823</v>
      </c>
      <c r="BR113" s="976"/>
      <c r="BS113" s="976"/>
      <c r="BT113" s="976"/>
      <c r="BU113" s="976"/>
      <c r="BV113" s="976">
        <v>4749567</v>
      </c>
      <c r="BW113" s="976"/>
      <c r="BX113" s="976"/>
      <c r="BY113" s="976"/>
      <c r="BZ113" s="976"/>
      <c r="CA113" s="976">
        <v>4432255</v>
      </c>
      <c r="CB113" s="976"/>
      <c r="CC113" s="976"/>
      <c r="CD113" s="976"/>
      <c r="CE113" s="976"/>
      <c r="CF113" s="970">
        <v>31.4</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441</v>
      </c>
      <c r="DH113" s="1015"/>
      <c r="DI113" s="1015"/>
      <c r="DJ113" s="1015"/>
      <c r="DK113" s="1016"/>
      <c r="DL113" s="1017" t="s">
        <v>137</v>
      </c>
      <c r="DM113" s="1015"/>
      <c r="DN113" s="1015"/>
      <c r="DO113" s="1015"/>
      <c r="DP113" s="1016"/>
      <c r="DQ113" s="1017" t="s">
        <v>137</v>
      </c>
      <c r="DR113" s="1015"/>
      <c r="DS113" s="1015"/>
      <c r="DT113" s="1015"/>
      <c r="DU113" s="1016"/>
      <c r="DV113" s="1018" t="s">
        <v>441</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1289023</v>
      </c>
      <c r="AB114" s="1015"/>
      <c r="AC114" s="1015"/>
      <c r="AD114" s="1015"/>
      <c r="AE114" s="1016"/>
      <c r="AF114" s="1017">
        <v>948300</v>
      </c>
      <c r="AG114" s="1015"/>
      <c r="AH114" s="1015"/>
      <c r="AI114" s="1015"/>
      <c r="AJ114" s="1016"/>
      <c r="AK114" s="1017">
        <v>914019</v>
      </c>
      <c r="AL114" s="1015"/>
      <c r="AM114" s="1015"/>
      <c r="AN114" s="1015"/>
      <c r="AO114" s="1016"/>
      <c r="AP114" s="1018">
        <v>6.5</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4070092</v>
      </c>
      <c r="BR114" s="976"/>
      <c r="BS114" s="976"/>
      <c r="BT114" s="976"/>
      <c r="BU114" s="976"/>
      <c r="BV114" s="976">
        <v>3606257</v>
      </c>
      <c r="BW114" s="976"/>
      <c r="BX114" s="976"/>
      <c r="BY114" s="976"/>
      <c r="BZ114" s="976"/>
      <c r="CA114" s="976">
        <v>3303833</v>
      </c>
      <c r="CB114" s="976"/>
      <c r="CC114" s="976"/>
      <c r="CD114" s="976"/>
      <c r="CE114" s="976"/>
      <c r="CF114" s="970">
        <v>23.4</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137</v>
      </c>
      <c r="DH114" s="1015"/>
      <c r="DI114" s="1015"/>
      <c r="DJ114" s="1015"/>
      <c r="DK114" s="1016"/>
      <c r="DL114" s="1017" t="s">
        <v>137</v>
      </c>
      <c r="DM114" s="1015"/>
      <c r="DN114" s="1015"/>
      <c r="DO114" s="1015"/>
      <c r="DP114" s="1016"/>
      <c r="DQ114" s="1017" t="s">
        <v>441</v>
      </c>
      <c r="DR114" s="1015"/>
      <c r="DS114" s="1015"/>
      <c r="DT114" s="1015"/>
      <c r="DU114" s="1016"/>
      <c r="DV114" s="1018" t="s">
        <v>137</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170303</v>
      </c>
      <c r="AB115" s="990"/>
      <c r="AC115" s="990"/>
      <c r="AD115" s="990"/>
      <c r="AE115" s="991"/>
      <c r="AF115" s="992">
        <v>155000</v>
      </c>
      <c r="AG115" s="990"/>
      <c r="AH115" s="990"/>
      <c r="AI115" s="990"/>
      <c r="AJ115" s="991"/>
      <c r="AK115" s="992">
        <v>140007</v>
      </c>
      <c r="AL115" s="990"/>
      <c r="AM115" s="990"/>
      <c r="AN115" s="990"/>
      <c r="AO115" s="991"/>
      <c r="AP115" s="993">
        <v>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441</v>
      </c>
      <c r="BR115" s="976"/>
      <c r="BS115" s="976"/>
      <c r="BT115" s="976"/>
      <c r="BU115" s="976"/>
      <c r="BV115" s="976" t="s">
        <v>441</v>
      </c>
      <c r="BW115" s="976"/>
      <c r="BX115" s="976"/>
      <c r="BY115" s="976"/>
      <c r="BZ115" s="976"/>
      <c r="CA115" s="976" t="s">
        <v>137</v>
      </c>
      <c r="CB115" s="976"/>
      <c r="CC115" s="976"/>
      <c r="CD115" s="976"/>
      <c r="CE115" s="976"/>
      <c r="CF115" s="970" t="s">
        <v>394</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137</v>
      </c>
      <c r="DH115" s="1015"/>
      <c r="DI115" s="1015"/>
      <c r="DJ115" s="1015"/>
      <c r="DK115" s="1016"/>
      <c r="DL115" s="1017" t="s">
        <v>137</v>
      </c>
      <c r="DM115" s="1015"/>
      <c r="DN115" s="1015"/>
      <c r="DO115" s="1015"/>
      <c r="DP115" s="1016"/>
      <c r="DQ115" s="1017" t="s">
        <v>137</v>
      </c>
      <c r="DR115" s="1015"/>
      <c r="DS115" s="1015"/>
      <c r="DT115" s="1015"/>
      <c r="DU115" s="1016"/>
      <c r="DV115" s="1018" t="s">
        <v>137</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770</v>
      </c>
      <c r="AB116" s="1015"/>
      <c r="AC116" s="1015"/>
      <c r="AD116" s="1015"/>
      <c r="AE116" s="1016"/>
      <c r="AF116" s="1017">
        <v>1653</v>
      </c>
      <c r="AG116" s="1015"/>
      <c r="AH116" s="1015"/>
      <c r="AI116" s="1015"/>
      <c r="AJ116" s="1016"/>
      <c r="AK116" s="1017">
        <v>2549</v>
      </c>
      <c r="AL116" s="1015"/>
      <c r="AM116" s="1015"/>
      <c r="AN116" s="1015"/>
      <c r="AO116" s="1016"/>
      <c r="AP116" s="1018">
        <v>0</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441</v>
      </c>
      <c r="BR116" s="976"/>
      <c r="BS116" s="976"/>
      <c r="BT116" s="976"/>
      <c r="BU116" s="976"/>
      <c r="BV116" s="976" t="s">
        <v>137</v>
      </c>
      <c r="BW116" s="976"/>
      <c r="BX116" s="976"/>
      <c r="BY116" s="976"/>
      <c r="BZ116" s="976"/>
      <c r="CA116" s="976" t="s">
        <v>137</v>
      </c>
      <c r="CB116" s="976"/>
      <c r="CC116" s="976"/>
      <c r="CD116" s="976"/>
      <c r="CE116" s="976"/>
      <c r="CF116" s="970" t="s">
        <v>441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137</v>
      </c>
      <c r="DH116" s="1015"/>
      <c r="DI116" s="1015"/>
      <c r="DJ116" s="1015"/>
      <c r="DK116" s="1016"/>
      <c r="DL116" s="1017" t="s">
        <v>137</v>
      </c>
      <c r="DM116" s="1015"/>
      <c r="DN116" s="1015"/>
      <c r="DO116" s="1015"/>
      <c r="DP116" s="1016"/>
      <c r="DQ116" s="1017" t="s">
        <v>394</v>
      </c>
      <c r="DR116" s="1015"/>
      <c r="DS116" s="1015"/>
      <c r="DT116" s="1015"/>
      <c r="DU116" s="1016"/>
      <c r="DV116" s="1018" t="s">
        <v>137</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5379335</v>
      </c>
      <c r="AB117" s="1033"/>
      <c r="AC117" s="1033"/>
      <c r="AD117" s="1033"/>
      <c r="AE117" s="1034"/>
      <c r="AF117" s="1035">
        <v>5094368</v>
      </c>
      <c r="AG117" s="1033"/>
      <c r="AH117" s="1033"/>
      <c r="AI117" s="1033"/>
      <c r="AJ117" s="1034"/>
      <c r="AK117" s="1035">
        <v>5260400</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394</v>
      </c>
      <c r="BR117" s="976"/>
      <c r="BS117" s="976"/>
      <c r="BT117" s="976"/>
      <c r="BU117" s="976"/>
      <c r="BV117" s="976" t="s">
        <v>137</v>
      </c>
      <c r="BW117" s="976"/>
      <c r="BX117" s="976"/>
      <c r="BY117" s="976"/>
      <c r="BZ117" s="976"/>
      <c r="CA117" s="976" t="s">
        <v>137</v>
      </c>
      <c r="CB117" s="976"/>
      <c r="CC117" s="976"/>
      <c r="CD117" s="976"/>
      <c r="CE117" s="976"/>
      <c r="CF117" s="970" t="s">
        <v>394</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137</v>
      </c>
      <c r="DH117" s="1015"/>
      <c r="DI117" s="1015"/>
      <c r="DJ117" s="1015"/>
      <c r="DK117" s="1016"/>
      <c r="DL117" s="1017" t="s">
        <v>137</v>
      </c>
      <c r="DM117" s="1015"/>
      <c r="DN117" s="1015"/>
      <c r="DO117" s="1015"/>
      <c r="DP117" s="1016"/>
      <c r="DQ117" s="1017" t="s">
        <v>128</v>
      </c>
      <c r="DR117" s="1015"/>
      <c r="DS117" s="1015"/>
      <c r="DT117" s="1015"/>
      <c r="DU117" s="1016"/>
      <c r="DV117" s="1018" t="s">
        <v>394</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309</v>
      </c>
      <c r="AG118" s="941"/>
      <c r="AH118" s="941"/>
      <c r="AI118" s="941"/>
      <c r="AJ118" s="942"/>
      <c r="AK118" s="940" t="s">
        <v>308</v>
      </c>
      <c r="AL118" s="941"/>
      <c r="AM118" s="941"/>
      <c r="AN118" s="941"/>
      <c r="AO118" s="942"/>
      <c r="AP118" s="1027" t="s">
        <v>434</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137</v>
      </c>
      <c r="BR118" s="1054"/>
      <c r="BS118" s="1054"/>
      <c r="BT118" s="1054"/>
      <c r="BU118" s="1054"/>
      <c r="BV118" s="1054" t="s">
        <v>128</v>
      </c>
      <c r="BW118" s="1054"/>
      <c r="BX118" s="1054"/>
      <c r="BY118" s="1054"/>
      <c r="BZ118" s="1054"/>
      <c r="CA118" s="1054" t="s">
        <v>137</v>
      </c>
      <c r="CB118" s="1054"/>
      <c r="CC118" s="1054"/>
      <c r="CD118" s="1054"/>
      <c r="CE118" s="1054"/>
      <c r="CF118" s="970" t="s">
        <v>137</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137</v>
      </c>
      <c r="DH118" s="1015"/>
      <c r="DI118" s="1015"/>
      <c r="DJ118" s="1015"/>
      <c r="DK118" s="1016"/>
      <c r="DL118" s="1017" t="s">
        <v>394</v>
      </c>
      <c r="DM118" s="1015"/>
      <c r="DN118" s="1015"/>
      <c r="DO118" s="1015"/>
      <c r="DP118" s="1016"/>
      <c r="DQ118" s="1017" t="s">
        <v>394</v>
      </c>
      <c r="DR118" s="1015"/>
      <c r="DS118" s="1015"/>
      <c r="DT118" s="1015"/>
      <c r="DU118" s="1016"/>
      <c r="DV118" s="1018" t="s">
        <v>137</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394</v>
      </c>
      <c r="AB119" s="948"/>
      <c r="AC119" s="948"/>
      <c r="AD119" s="948"/>
      <c r="AE119" s="949"/>
      <c r="AF119" s="950" t="s">
        <v>394</v>
      </c>
      <c r="AG119" s="948"/>
      <c r="AH119" s="948"/>
      <c r="AI119" s="948"/>
      <c r="AJ119" s="949"/>
      <c r="AK119" s="950" t="s">
        <v>137</v>
      </c>
      <c r="AL119" s="948"/>
      <c r="AM119" s="948"/>
      <c r="AN119" s="948"/>
      <c r="AO119" s="949"/>
      <c r="AP119" s="951" t="s">
        <v>394</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466</v>
      </c>
      <c r="BP119" s="1062"/>
      <c r="BQ119" s="1053">
        <v>61196253</v>
      </c>
      <c r="BR119" s="1054"/>
      <c r="BS119" s="1054"/>
      <c r="BT119" s="1054"/>
      <c r="BU119" s="1054"/>
      <c r="BV119" s="1054">
        <v>59785552</v>
      </c>
      <c r="BW119" s="1054"/>
      <c r="BX119" s="1054"/>
      <c r="BY119" s="1054"/>
      <c r="BZ119" s="1054"/>
      <c r="CA119" s="1054">
        <v>60110513</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2944888</v>
      </c>
      <c r="DH119" s="1040"/>
      <c r="DI119" s="1040"/>
      <c r="DJ119" s="1040"/>
      <c r="DK119" s="1041"/>
      <c r="DL119" s="1039">
        <v>2630000</v>
      </c>
      <c r="DM119" s="1040"/>
      <c r="DN119" s="1040"/>
      <c r="DO119" s="1040"/>
      <c r="DP119" s="1041"/>
      <c r="DQ119" s="1039">
        <v>2490000</v>
      </c>
      <c r="DR119" s="1040"/>
      <c r="DS119" s="1040"/>
      <c r="DT119" s="1040"/>
      <c r="DU119" s="1041"/>
      <c r="DV119" s="1042">
        <v>17.600000000000001</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137</v>
      </c>
      <c r="AB120" s="1015"/>
      <c r="AC120" s="1015"/>
      <c r="AD120" s="1015"/>
      <c r="AE120" s="1016"/>
      <c r="AF120" s="1017" t="s">
        <v>137</v>
      </c>
      <c r="AG120" s="1015"/>
      <c r="AH120" s="1015"/>
      <c r="AI120" s="1015"/>
      <c r="AJ120" s="1016"/>
      <c r="AK120" s="1017" t="s">
        <v>137</v>
      </c>
      <c r="AL120" s="1015"/>
      <c r="AM120" s="1015"/>
      <c r="AN120" s="1015"/>
      <c r="AO120" s="1016"/>
      <c r="AP120" s="1018" t="s">
        <v>137</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1218730</v>
      </c>
      <c r="BR120" s="983"/>
      <c r="BS120" s="983"/>
      <c r="BT120" s="983"/>
      <c r="BU120" s="983"/>
      <c r="BV120" s="983">
        <v>1701935</v>
      </c>
      <c r="BW120" s="983"/>
      <c r="BX120" s="983"/>
      <c r="BY120" s="983"/>
      <c r="BZ120" s="983"/>
      <c r="CA120" s="983">
        <v>2136311</v>
      </c>
      <c r="CB120" s="983"/>
      <c r="CC120" s="983"/>
      <c r="CD120" s="983"/>
      <c r="CE120" s="983"/>
      <c r="CF120" s="997">
        <v>15.1</v>
      </c>
      <c r="CG120" s="998"/>
      <c r="CH120" s="998"/>
      <c r="CI120" s="998"/>
      <c r="CJ120" s="998"/>
      <c r="CK120" s="1063" t="s">
        <v>470</v>
      </c>
      <c r="CL120" s="1064"/>
      <c r="CM120" s="1064"/>
      <c r="CN120" s="1064"/>
      <c r="CO120" s="1065"/>
      <c r="CP120" s="1071" t="s">
        <v>410</v>
      </c>
      <c r="CQ120" s="1072"/>
      <c r="CR120" s="1072"/>
      <c r="CS120" s="1072"/>
      <c r="CT120" s="1072"/>
      <c r="CU120" s="1072"/>
      <c r="CV120" s="1072"/>
      <c r="CW120" s="1072"/>
      <c r="CX120" s="1072"/>
      <c r="CY120" s="1072"/>
      <c r="CZ120" s="1072"/>
      <c r="DA120" s="1072"/>
      <c r="DB120" s="1072"/>
      <c r="DC120" s="1072"/>
      <c r="DD120" s="1072"/>
      <c r="DE120" s="1072"/>
      <c r="DF120" s="1073"/>
      <c r="DG120" s="982">
        <v>9726223</v>
      </c>
      <c r="DH120" s="983"/>
      <c r="DI120" s="983"/>
      <c r="DJ120" s="983"/>
      <c r="DK120" s="983"/>
      <c r="DL120" s="983">
        <v>9719820</v>
      </c>
      <c r="DM120" s="983"/>
      <c r="DN120" s="983"/>
      <c r="DO120" s="983"/>
      <c r="DP120" s="983"/>
      <c r="DQ120" s="983">
        <v>9588493</v>
      </c>
      <c r="DR120" s="983"/>
      <c r="DS120" s="983"/>
      <c r="DT120" s="983"/>
      <c r="DU120" s="983"/>
      <c r="DV120" s="984">
        <v>67.900000000000006</v>
      </c>
      <c r="DW120" s="984"/>
      <c r="DX120" s="984"/>
      <c r="DY120" s="984"/>
      <c r="DZ120" s="985"/>
    </row>
    <row r="121" spans="1:130" s="247" customFormat="1" ht="26.25" customHeight="1" x14ac:dyDescent="0.15">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394</v>
      </c>
      <c r="AB121" s="1015"/>
      <c r="AC121" s="1015"/>
      <c r="AD121" s="1015"/>
      <c r="AE121" s="1016"/>
      <c r="AF121" s="1017" t="s">
        <v>394</v>
      </c>
      <c r="AG121" s="1015"/>
      <c r="AH121" s="1015"/>
      <c r="AI121" s="1015"/>
      <c r="AJ121" s="1016"/>
      <c r="AK121" s="1017" t="s">
        <v>137</v>
      </c>
      <c r="AL121" s="1015"/>
      <c r="AM121" s="1015"/>
      <c r="AN121" s="1015"/>
      <c r="AO121" s="1016"/>
      <c r="AP121" s="1018" t="s">
        <v>137</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3223175</v>
      </c>
      <c r="BR121" s="976"/>
      <c r="BS121" s="976"/>
      <c r="BT121" s="976"/>
      <c r="BU121" s="976"/>
      <c r="BV121" s="976">
        <v>3342683</v>
      </c>
      <c r="BW121" s="976"/>
      <c r="BX121" s="976"/>
      <c r="BY121" s="976"/>
      <c r="BZ121" s="976"/>
      <c r="CA121" s="976">
        <v>3294235</v>
      </c>
      <c r="CB121" s="976"/>
      <c r="CC121" s="976"/>
      <c r="CD121" s="976"/>
      <c r="CE121" s="976"/>
      <c r="CF121" s="970">
        <v>23.3</v>
      </c>
      <c r="CG121" s="971"/>
      <c r="CH121" s="971"/>
      <c r="CI121" s="971"/>
      <c r="CJ121" s="971"/>
      <c r="CK121" s="1066"/>
      <c r="CL121" s="1067"/>
      <c r="CM121" s="1067"/>
      <c r="CN121" s="1067"/>
      <c r="CO121" s="1068"/>
      <c r="CP121" s="1076" t="s">
        <v>473</v>
      </c>
      <c r="CQ121" s="1077"/>
      <c r="CR121" s="1077"/>
      <c r="CS121" s="1077"/>
      <c r="CT121" s="1077"/>
      <c r="CU121" s="1077"/>
      <c r="CV121" s="1077"/>
      <c r="CW121" s="1077"/>
      <c r="CX121" s="1077"/>
      <c r="CY121" s="1077"/>
      <c r="CZ121" s="1077"/>
      <c r="DA121" s="1077"/>
      <c r="DB121" s="1077"/>
      <c r="DC121" s="1077"/>
      <c r="DD121" s="1077"/>
      <c r="DE121" s="1077"/>
      <c r="DF121" s="1078"/>
      <c r="DG121" s="975">
        <v>2596373</v>
      </c>
      <c r="DH121" s="976"/>
      <c r="DI121" s="976"/>
      <c r="DJ121" s="976"/>
      <c r="DK121" s="976"/>
      <c r="DL121" s="976">
        <v>2639454</v>
      </c>
      <c r="DM121" s="976"/>
      <c r="DN121" s="976"/>
      <c r="DO121" s="976"/>
      <c r="DP121" s="976"/>
      <c r="DQ121" s="976">
        <v>2558006</v>
      </c>
      <c r="DR121" s="976"/>
      <c r="DS121" s="976"/>
      <c r="DT121" s="976"/>
      <c r="DU121" s="976"/>
      <c r="DV121" s="977">
        <v>18.100000000000001</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394</v>
      </c>
      <c r="AB122" s="1015"/>
      <c r="AC122" s="1015"/>
      <c r="AD122" s="1015"/>
      <c r="AE122" s="1016"/>
      <c r="AF122" s="1017" t="s">
        <v>394</v>
      </c>
      <c r="AG122" s="1015"/>
      <c r="AH122" s="1015"/>
      <c r="AI122" s="1015"/>
      <c r="AJ122" s="1016"/>
      <c r="AK122" s="1017" t="s">
        <v>394</v>
      </c>
      <c r="AL122" s="1015"/>
      <c r="AM122" s="1015"/>
      <c r="AN122" s="1015"/>
      <c r="AO122" s="1016"/>
      <c r="AP122" s="1018" t="s">
        <v>128</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32512545</v>
      </c>
      <c r="BR122" s="1054"/>
      <c r="BS122" s="1054"/>
      <c r="BT122" s="1054"/>
      <c r="BU122" s="1054"/>
      <c r="BV122" s="1054">
        <v>32204580</v>
      </c>
      <c r="BW122" s="1054"/>
      <c r="BX122" s="1054"/>
      <c r="BY122" s="1054"/>
      <c r="BZ122" s="1054"/>
      <c r="CA122" s="1054">
        <v>33373481</v>
      </c>
      <c r="CB122" s="1054"/>
      <c r="CC122" s="1054"/>
      <c r="CD122" s="1054"/>
      <c r="CE122" s="1054"/>
      <c r="CF122" s="1074">
        <v>236.5</v>
      </c>
      <c r="CG122" s="1075"/>
      <c r="CH122" s="1075"/>
      <c r="CI122" s="1075"/>
      <c r="CJ122" s="1075"/>
      <c r="CK122" s="1066"/>
      <c r="CL122" s="1067"/>
      <c r="CM122" s="1067"/>
      <c r="CN122" s="1067"/>
      <c r="CO122" s="1068"/>
      <c r="CP122" s="1076" t="s">
        <v>412</v>
      </c>
      <c r="CQ122" s="1077"/>
      <c r="CR122" s="1077"/>
      <c r="CS122" s="1077"/>
      <c r="CT122" s="1077"/>
      <c r="CU122" s="1077"/>
      <c r="CV122" s="1077"/>
      <c r="CW122" s="1077"/>
      <c r="CX122" s="1077"/>
      <c r="CY122" s="1077"/>
      <c r="CZ122" s="1077"/>
      <c r="DA122" s="1077"/>
      <c r="DB122" s="1077"/>
      <c r="DC122" s="1077"/>
      <c r="DD122" s="1077"/>
      <c r="DE122" s="1077"/>
      <c r="DF122" s="1078"/>
      <c r="DG122" s="975">
        <v>157150</v>
      </c>
      <c r="DH122" s="976"/>
      <c r="DI122" s="976"/>
      <c r="DJ122" s="976"/>
      <c r="DK122" s="976"/>
      <c r="DL122" s="976">
        <v>157150</v>
      </c>
      <c r="DM122" s="976"/>
      <c r="DN122" s="976"/>
      <c r="DO122" s="976"/>
      <c r="DP122" s="976"/>
      <c r="DQ122" s="976">
        <v>585716</v>
      </c>
      <c r="DR122" s="976"/>
      <c r="DS122" s="976"/>
      <c r="DT122" s="976"/>
      <c r="DU122" s="976"/>
      <c r="DV122" s="977">
        <v>4.2</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137</v>
      </c>
      <c r="AB123" s="1015"/>
      <c r="AC123" s="1015"/>
      <c r="AD123" s="1015"/>
      <c r="AE123" s="1016"/>
      <c r="AF123" s="1017" t="s">
        <v>394</v>
      </c>
      <c r="AG123" s="1015"/>
      <c r="AH123" s="1015"/>
      <c r="AI123" s="1015"/>
      <c r="AJ123" s="1016"/>
      <c r="AK123" s="1017" t="s">
        <v>137</v>
      </c>
      <c r="AL123" s="1015"/>
      <c r="AM123" s="1015"/>
      <c r="AN123" s="1015"/>
      <c r="AO123" s="1016"/>
      <c r="AP123" s="1018" t="s">
        <v>394</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475</v>
      </c>
      <c r="BP123" s="1062"/>
      <c r="BQ123" s="1121">
        <v>36954450</v>
      </c>
      <c r="BR123" s="1122"/>
      <c r="BS123" s="1122"/>
      <c r="BT123" s="1122"/>
      <c r="BU123" s="1122"/>
      <c r="BV123" s="1122">
        <v>37249198</v>
      </c>
      <c r="BW123" s="1122"/>
      <c r="BX123" s="1122"/>
      <c r="BY123" s="1122"/>
      <c r="BZ123" s="1122"/>
      <c r="CA123" s="1122">
        <v>38804027</v>
      </c>
      <c r="CB123" s="1122"/>
      <c r="CC123" s="1122"/>
      <c r="CD123" s="1122"/>
      <c r="CE123" s="1122"/>
      <c r="CF123" s="1055"/>
      <c r="CG123" s="1056"/>
      <c r="CH123" s="1056"/>
      <c r="CI123" s="1056"/>
      <c r="CJ123" s="1057"/>
      <c r="CK123" s="1066"/>
      <c r="CL123" s="1067"/>
      <c r="CM123" s="1067"/>
      <c r="CN123" s="1067"/>
      <c r="CO123" s="1068"/>
      <c r="CP123" s="1076" t="s">
        <v>406</v>
      </c>
      <c r="CQ123" s="1077"/>
      <c r="CR123" s="1077"/>
      <c r="CS123" s="1077"/>
      <c r="CT123" s="1077"/>
      <c r="CU123" s="1077"/>
      <c r="CV123" s="1077"/>
      <c r="CW123" s="1077"/>
      <c r="CX123" s="1077"/>
      <c r="CY123" s="1077"/>
      <c r="CZ123" s="1077"/>
      <c r="DA123" s="1077"/>
      <c r="DB123" s="1077"/>
      <c r="DC123" s="1077"/>
      <c r="DD123" s="1077"/>
      <c r="DE123" s="1077"/>
      <c r="DF123" s="1078"/>
      <c r="DG123" s="1014" t="s">
        <v>137</v>
      </c>
      <c r="DH123" s="1015"/>
      <c r="DI123" s="1015"/>
      <c r="DJ123" s="1015"/>
      <c r="DK123" s="1016"/>
      <c r="DL123" s="1017" t="s">
        <v>137</v>
      </c>
      <c r="DM123" s="1015"/>
      <c r="DN123" s="1015"/>
      <c r="DO123" s="1015"/>
      <c r="DP123" s="1016"/>
      <c r="DQ123" s="1017" t="s">
        <v>137</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394</v>
      </c>
      <c r="AB124" s="1015"/>
      <c r="AC124" s="1015"/>
      <c r="AD124" s="1015"/>
      <c r="AE124" s="1016"/>
      <c r="AF124" s="1017" t="s">
        <v>137</v>
      </c>
      <c r="AG124" s="1015"/>
      <c r="AH124" s="1015"/>
      <c r="AI124" s="1015"/>
      <c r="AJ124" s="1016"/>
      <c r="AK124" s="1017" t="s">
        <v>394</v>
      </c>
      <c r="AL124" s="1015"/>
      <c r="AM124" s="1015"/>
      <c r="AN124" s="1015"/>
      <c r="AO124" s="1016"/>
      <c r="AP124" s="1018" t="s">
        <v>137</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169</v>
      </c>
      <c r="BR124" s="1084"/>
      <c r="BS124" s="1084"/>
      <c r="BT124" s="1084"/>
      <c r="BU124" s="1084"/>
      <c r="BV124" s="1084">
        <v>157.80000000000001</v>
      </c>
      <c r="BW124" s="1084"/>
      <c r="BX124" s="1084"/>
      <c r="BY124" s="1084"/>
      <c r="BZ124" s="1084"/>
      <c r="CA124" s="1084">
        <v>150.9</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137</v>
      </c>
      <c r="DH124" s="1040"/>
      <c r="DI124" s="1040"/>
      <c r="DJ124" s="1040"/>
      <c r="DK124" s="1041"/>
      <c r="DL124" s="1039" t="s">
        <v>137</v>
      </c>
      <c r="DM124" s="1040"/>
      <c r="DN124" s="1040"/>
      <c r="DO124" s="1040"/>
      <c r="DP124" s="1041"/>
      <c r="DQ124" s="1039" t="s">
        <v>137</v>
      </c>
      <c r="DR124" s="1040"/>
      <c r="DS124" s="1040"/>
      <c r="DT124" s="1040"/>
      <c r="DU124" s="1041"/>
      <c r="DV124" s="1042" t="s">
        <v>137</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137</v>
      </c>
      <c r="AB125" s="1015"/>
      <c r="AC125" s="1015"/>
      <c r="AD125" s="1015"/>
      <c r="AE125" s="1016"/>
      <c r="AF125" s="1017" t="s">
        <v>128</v>
      </c>
      <c r="AG125" s="1015"/>
      <c r="AH125" s="1015"/>
      <c r="AI125" s="1015"/>
      <c r="AJ125" s="1016"/>
      <c r="AK125" s="1017" t="s">
        <v>137</v>
      </c>
      <c r="AL125" s="1015"/>
      <c r="AM125" s="1015"/>
      <c r="AN125" s="1015"/>
      <c r="AO125" s="1016"/>
      <c r="AP125" s="1018" t="s">
        <v>137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137</v>
      </c>
      <c r="DH125" s="983"/>
      <c r="DI125" s="983"/>
      <c r="DJ125" s="983"/>
      <c r="DK125" s="983"/>
      <c r="DL125" s="983" t="s">
        <v>128</v>
      </c>
      <c r="DM125" s="983"/>
      <c r="DN125" s="983"/>
      <c r="DO125" s="983"/>
      <c r="DP125" s="983"/>
      <c r="DQ125" s="983" t="s">
        <v>394</v>
      </c>
      <c r="DR125" s="983"/>
      <c r="DS125" s="983"/>
      <c r="DT125" s="983"/>
      <c r="DU125" s="983"/>
      <c r="DV125" s="984" t="s">
        <v>394</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170000</v>
      </c>
      <c r="AB126" s="1015"/>
      <c r="AC126" s="1015"/>
      <c r="AD126" s="1015"/>
      <c r="AE126" s="1016"/>
      <c r="AF126" s="1017">
        <v>154888</v>
      </c>
      <c r="AG126" s="1015"/>
      <c r="AH126" s="1015"/>
      <c r="AI126" s="1015"/>
      <c r="AJ126" s="1016"/>
      <c r="AK126" s="1017">
        <v>140000</v>
      </c>
      <c r="AL126" s="1015"/>
      <c r="AM126" s="1015"/>
      <c r="AN126" s="1015"/>
      <c r="AO126" s="1016"/>
      <c r="AP126" s="1018">
        <v>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137</v>
      </c>
      <c r="DH126" s="976"/>
      <c r="DI126" s="976"/>
      <c r="DJ126" s="976"/>
      <c r="DK126" s="976"/>
      <c r="DL126" s="976" t="s">
        <v>137</v>
      </c>
      <c r="DM126" s="976"/>
      <c r="DN126" s="976"/>
      <c r="DO126" s="976"/>
      <c r="DP126" s="976"/>
      <c r="DQ126" s="976" t="s">
        <v>137</v>
      </c>
      <c r="DR126" s="976"/>
      <c r="DS126" s="976"/>
      <c r="DT126" s="976"/>
      <c r="DU126" s="976"/>
      <c r="DV126" s="977" t="s">
        <v>394</v>
      </c>
      <c r="DW126" s="977"/>
      <c r="DX126" s="977"/>
      <c r="DY126" s="977"/>
      <c r="DZ126" s="978"/>
    </row>
    <row r="127" spans="1:130" s="247" customFormat="1" ht="26.25" customHeight="1" x14ac:dyDescent="0.15">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303</v>
      </c>
      <c r="AB127" s="1015"/>
      <c r="AC127" s="1015"/>
      <c r="AD127" s="1015"/>
      <c r="AE127" s="1016"/>
      <c r="AF127" s="1017">
        <v>112</v>
      </c>
      <c r="AG127" s="1015"/>
      <c r="AH127" s="1015"/>
      <c r="AI127" s="1015"/>
      <c r="AJ127" s="1016"/>
      <c r="AK127" s="1017">
        <v>7</v>
      </c>
      <c r="AL127" s="1015"/>
      <c r="AM127" s="1015"/>
      <c r="AN127" s="1015"/>
      <c r="AO127" s="1016"/>
      <c r="AP127" s="1018">
        <v>0</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394</v>
      </c>
      <c r="DH127" s="976"/>
      <c r="DI127" s="976"/>
      <c r="DJ127" s="976"/>
      <c r="DK127" s="976"/>
      <c r="DL127" s="976" t="s">
        <v>394</v>
      </c>
      <c r="DM127" s="976"/>
      <c r="DN127" s="976"/>
      <c r="DO127" s="976"/>
      <c r="DP127" s="976"/>
      <c r="DQ127" s="976" t="s">
        <v>137</v>
      </c>
      <c r="DR127" s="976"/>
      <c r="DS127" s="976"/>
      <c r="DT127" s="976"/>
      <c r="DU127" s="976"/>
      <c r="DV127" s="977" t="s">
        <v>128</v>
      </c>
      <c r="DW127" s="977"/>
      <c r="DX127" s="977"/>
      <c r="DY127" s="977"/>
      <c r="DZ127" s="978"/>
    </row>
    <row r="128" spans="1:130" s="247" customFormat="1" ht="26.25" customHeight="1" thickBot="1" x14ac:dyDescent="0.2">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179592</v>
      </c>
      <c r="AB128" s="1104"/>
      <c r="AC128" s="1104"/>
      <c r="AD128" s="1104"/>
      <c r="AE128" s="1105"/>
      <c r="AF128" s="1106">
        <v>185805</v>
      </c>
      <c r="AG128" s="1104"/>
      <c r="AH128" s="1104"/>
      <c r="AI128" s="1104"/>
      <c r="AJ128" s="1105"/>
      <c r="AK128" s="1106">
        <v>190196</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137</v>
      </c>
      <c r="BG128" s="1111"/>
      <c r="BH128" s="1111"/>
      <c r="BI128" s="1111"/>
      <c r="BJ128" s="1111"/>
      <c r="BK128" s="1111"/>
      <c r="BL128" s="1112"/>
      <c r="BM128" s="1110">
        <v>12.65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t="s">
        <v>137</v>
      </c>
      <c r="DH128" s="1096"/>
      <c r="DI128" s="1096"/>
      <c r="DJ128" s="1096"/>
      <c r="DK128" s="1096"/>
      <c r="DL128" s="1096" t="s">
        <v>137</v>
      </c>
      <c r="DM128" s="1096"/>
      <c r="DN128" s="1096"/>
      <c r="DO128" s="1096"/>
      <c r="DP128" s="1096"/>
      <c r="DQ128" s="1096" t="s">
        <v>394</v>
      </c>
      <c r="DR128" s="1096"/>
      <c r="DS128" s="1096"/>
      <c r="DT128" s="1096"/>
      <c r="DU128" s="1096"/>
      <c r="DV128" s="1097" t="s">
        <v>394</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17108099</v>
      </c>
      <c r="AB129" s="1015"/>
      <c r="AC129" s="1015"/>
      <c r="AD129" s="1015"/>
      <c r="AE129" s="1016"/>
      <c r="AF129" s="1017">
        <v>17027844</v>
      </c>
      <c r="AG129" s="1015"/>
      <c r="AH129" s="1015"/>
      <c r="AI129" s="1015"/>
      <c r="AJ129" s="1016"/>
      <c r="AK129" s="1017">
        <v>16871737</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394</v>
      </c>
      <c r="BG129" s="1125"/>
      <c r="BH129" s="1125"/>
      <c r="BI129" s="1125"/>
      <c r="BJ129" s="1125"/>
      <c r="BK129" s="1125"/>
      <c r="BL129" s="1126"/>
      <c r="BM129" s="1124">
        <v>17.649999999999999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2770261</v>
      </c>
      <c r="AB130" s="1015"/>
      <c r="AC130" s="1015"/>
      <c r="AD130" s="1015"/>
      <c r="AE130" s="1016"/>
      <c r="AF130" s="1017">
        <v>2749872</v>
      </c>
      <c r="AG130" s="1015"/>
      <c r="AH130" s="1015"/>
      <c r="AI130" s="1015"/>
      <c r="AJ130" s="1016"/>
      <c r="AK130" s="1017">
        <v>2760219</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16.100000000000001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14337838</v>
      </c>
      <c r="AB131" s="1040"/>
      <c r="AC131" s="1040"/>
      <c r="AD131" s="1040"/>
      <c r="AE131" s="1041"/>
      <c r="AF131" s="1039">
        <v>14277972</v>
      </c>
      <c r="AG131" s="1040"/>
      <c r="AH131" s="1040"/>
      <c r="AI131" s="1040"/>
      <c r="AJ131" s="1041"/>
      <c r="AK131" s="1039">
        <v>14111518</v>
      </c>
      <c r="AL131" s="1040"/>
      <c r="AM131" s="1040"/>
      <c r="AN131" s="1040"/>
      <c r="AO131" s="1041"/>
      <c r="AP131" s="1170"/>
      <c r="AQ131" s="1171"/>
      <c r="AR131" s="1171"/>
      <c r="AS131" s="1171"/>
      <c r="AT131" s="1172"/>
      <c r="AU131" s="285"/>
      <c r="AV131" s="285"/>
      <c r="AW131" s="285"/>
      <c r="AX131" s="1142" t="s">
        <v>497</v>
      </c>
      <c r="AY131" s="1093"/>
      <c r="AZ131" s="1093"/>
      <c r="BA131" s="1093"/>
      <c r="BB131" s="1093"/>
      <c r="BC131" s="1093"/>
      <c r="BD131" s="1093"/>
      <c r="BE131" s="1094"/>
      <c r="BF131" s="1143">
        <v>150.9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16.9445491</v>
      </c>
      <c r="AB132" s="1156"/>
      <c r="AC132" s="1156"/>
      <c r="AD132" s="1156"/>
      <c r="AE132" s="1157"/>
      <c r="AF132" s="1158">
        <v>15.119030909999999</v>
      </c>
      <c r="AG132" s="1156"/>
      <c r="AH132" s="1156"/>
      <c r="AI132" s="1156"/>
      <c r="AJ132" s="1157"/>
      <c r="AK132" s="1158">
        <v>16.369500429999999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17.100000000000001</v>
      </c>
      <c r="AB133" s="1139"/>
      <c r="AC133" s="1139"/>
      <c r="AD133" s="1139"/>
      <c r="AE133" s="1140"/>
      <c r="AF133" s="1138">
        <v>16.600000000000001</v>
      </c>
      <c r="AG133" s="1139"/>
      <c r="AH133" s="1139"/>
      <c r="AI133" s="1139"/>
      <c r="AJ133" s="1140"/>
      <c r="AK133" s="1138">
        <v>16.100000000000001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45jQrpKzcumkUhr3yVRz6sxvnCnIa//a3Y8h/fucZTQmOq25CU2EmdH5y7vLLr2HNjf0TTUPgLnQcBEPd6sQ==" saltValue="JtlSRwCeuFSasEoZFNKl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1Te38GJ6aDlvzqs14M/g+T5r0tHFgzXWOwEsR4uJDO4+wQHffEDGU6kEmFBDN5BUQUe2vYE+1k9u2sjL6pRqw==" saltValue="yN4xK1qfUGyxJgROkxkr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Tmz55sMbD4SHKTcB78GXUr6XF6y9YV+f5rUFpSFxaYqdhwlICiPaRdgK2L47MLdKn63Lw6rfr0O7bqywsYqwQ==" saltValue="EzioqtvXW4yTFnGLHDPQ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3814035</v>
      </c>
      <c r="AP9" s="313">
        <v>67160</v>
      </c>
      <c r="AQ9" s="314">
        <v>57754</v>
      </c>
      <c r="AR9" s="315">
        <v>16.3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358721</v>
      </c>
      <c r="AP10" s="316">
        <v>6317</v>
      </c>
      <c r="AQ10" s="317">
        <v>3830</v>
      </c>
      <c r="AR10" s="318">
        <v>64.900000000000006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1441711</v>
      </c>
      <c r="AP11" s="316">
        <v>25387</v>
      </c>
      <c r="AQ11" s="317">
        <v>6814</v>
      </c>
      <c r="AR11" s="318">
        <v>272.60000000000002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v>119449</v>
      </c>
      <c r="AP12" s="316">
        <v>2103</v>
      </c>
      <c r="AQ12" s="317">
        <v>1059</v>
      </c>
      <c r="AR12" s="318">
        <v>98.6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513</v>
      </c>
      <c r="AL13" s="1179"/>
      <c r="AM13" s="1179"/>
      <c r="AN13" s="1180"/>
      <c r="AO13" s="316" t="s">
        <v>514</v>
      </c>
      <c r="AP13" s="316" t="s">
        <v>514</v>
      </c>
      <c r="AQ13" s="317">
        <v>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208521</v>
      </c>
      <c r="AP14" s="316">
        <v>3672</v>
      </c>
      <c r="AQ14" s="317">
        <v>2651</v>
      </c>
      <c r="AR14" s="318">
        <v>38.5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v>106142</v>
      </c>
      <c r="AP15" s="316">
        <v>1869</v>
      </c>
      <c r="AQ15" s="317">
        <v>1352</v>
      </c>
      <c r="AR15" s="318">
        <v>38.200000000000003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-518333</v>
      </c>
      <c r="AP16" s="316">
        <v>-9127</v>
      </c>
      <c r="AQ16" s="317">
        <v>-4074</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5530246</v>
      </c>
      <c r="AP17" s="316">
        <v>97381</v>
      </c>
      <c r="AQ17" s="317">
        <v>69392</v>
      </c>
      <c r="AR17" s="318">
        <v>40.299999999999997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7.48</v>
      </c>
      <c r="AP21" s="329">
        <v>6.31</v>
      </c>
      <c r="AQ21" s="330">
        <v>1.17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96.8</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3309011</v>
      </c>
      <c r="AP32" s="343">
        <v>58267</v>
      </c>
      <c r="AQ32" s="344">
        <v>34189</v>
      </c>
      <c r="AR32" s="345">
        <v>70.400000000000006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t="s">
        <v>514</v>
      </c>
      <c r="AP34" s="343" t="s">
        <v>514</v>
      </c>
      <c r="AQ34" s="344">
        <v>16</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894814</v>
      </c>
      <c r="AP35" s="343">
        <v>15757</v>
      </c>
      <c r="AQ35" s="344">
        <v>9412</v>
      </c>
      <c r="AR35" s="345">
        <v>67.400000000000006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914019</v>
      </c>
      <c r="AP36" s="343">
        <v>16095</v>
      </c>
      <c r="AQ36" s="344">
        <v>2024</v>
      </c>
      <c r="AR36" s="345">
        <v>695.2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v>140007</v>
      </c>
      <c r="AP37" s="343">
        <v>2465</v>
      </c>
      <c r="AQ37" s="344">
        <v>1165</v>
      </c>
      <c r="AR37" s="345">
        <v>111.6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v>2549</v>
      </c>
      <c r="AP38" s="346">
        <v>45</v>
      </c>
      <c r="AQ38" s="347">
        <v>2</v>
      </c>
      <c r="AR38" s="335">
        <v>2150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v>-190196</v>
      </c>
      <c r="AP39" s="343">
        <v>-3349</v>
      </c>
      <c r="AQ39" s="344">
        <v>-6367</v>
      </c>
      <c r="AR39" s="345">
        <v>-47.4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-2760219</v>
      </c>
      <c r="AP40" s="343">
        <v>-48604</v>
      </c>
      <c r="AQ40" s="344">
        <v>-28963</v>
      </c>
      <c r="AR40" s="345">
        <v>67.8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2309985</v>
      </c>
      <c r="AP41" s="343">
        <v>40676</v>
      </c>
      <c r="AQ41" s="344">
        <v>11478</v>
      </c>
      <c r="AR41" s="345">
        <v>254.4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3644134</v>
      </c>
      <c r="AN51" s="365">
        <v>60047</v>
      </c>
      <c r="AO51" s="366">
        <v>23.7</v>
      </c>
      <c r="AP51" s="367">
        <v>47278</v>
      </c>
      <c r="AQ51" s="368">
        <v>-28.6</v>
      </c>
      <c r="AR51" s="369">
        <v>52.3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1486779</v>
      </c>
      <c r="AN52" s="373">
        <v>24499</v>
      </c>
      <c r="AO52" s="374">
        <v>2.6</v>
      </c>
      <c r="AP52" s="375">
        <v>24096</v>
      </c>
      <c r="AQ52" s="376">
        <v>-24.3</v>
      </c>
      <c r="AR52" s="377">
        <v>26.9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2252369</v>
      </c>
      <c r="AN53" s="365">
        <v>37575</v>
      </c>
      <c r="AO53" s="366">
        <v>-37.4</v>
      </c>
      <c r="AP53" s="367">
        <v>44504</v>
      </c>
      <c r="AQ53" s="368">
        <v>-5.9</v>
      </c>
      <c r="AR53" s="369">
        <v>-31.5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1227868</v>
      </c>
      <c r="AN54" s="373">
        <v>20484</v>
      </c>
      <c r="AO54" s="374">
        <v>-16.399999999999999</v>
      </c>
      <c r="AP54" s="375">
        <v>25876</v>
      </c>
      <c r="AQ54" s="376">
        <v>7.4</v>
      </c>
      <c r="AR54" s="377">
        <v>-23.8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1871002</v>
      </c>
      <c r="AN55" s="365">
        <v>31764</v>
      </c>
      <c r="AO55" s="366">
        <v>-15.5</v>
      </c>
      <c r="AP55" s="367">
        <v>47820</v>
      </c>
      <c r="AQ55" s="368">
        <v>7.5</v>
      </c>
      <c r="AR55" s="369">
        <v>-23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1094338</v>
      </c>
      <c r="AN56" s="373">
        <v>18578</v>
      </c>
      <c r="AO56" s="374">
        <v>-9.3000000000000007</v>
      </c>
      <c r="AP56" s="375">
        <v>25855</v>
      </c>
      <c r="AQ56" s="376">
        <v>-0.1</v>
      </c>
      <c r="AR56" s="377">
        <v>-9.1999999999999993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2524323</v>
      </c>
      <c r="AN57" s="365">
        <v>43528</v>
      </c>
      <c r="AO57" s="366">
        <v>37</v>
      </c>
      <c r="AP57" s="367">
        <v>41934</v>
      </c>
      <c r="AQ57" s="368">
        <v>-12.3</v>
      </c>
      <c r="AR57" s="369">
        <v>49.3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1291862</v>
      </c>
      <c r="AN58" s="373">
        <v>22276</v>
      </c>
      <c r="AO58" s="374">
        <v>19.899999999999999</v>
      </c>
      <c r="AP58" s="375">
        <v>23352</v>
      </c>
      <c r="AQ58" s="376">
        <v>-9.6999999999999993</v>
      </c>
      <c r="AR58" s="377">
        <v>29.6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5764267</v>
      </c>
      <c r="AN59" s="365">
        <v>101501</v>
      </c>
      <c r="AO59" s="366">
        <v>133.19999999999999</v>
      </c>
      <c r="AP59" s="367">
        <v>45588</v>
      </c>
      <c r="AQ59" s="368">
        <v>8.6999999999999993</v>
      </c>
      <c r="AR59" s="369">
        <v>124.5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1915313</v>
      </c>
      <c r="AN60" s="373">
        <v>33726</v>
      </c>
      <c r="AO60" s="374">
        <v>51.4</v>
      </c>
      <c r="AP60" s="375">
        <v>24150</v>
      </c>
      <c r="AQ60" s="376">
        <v>3.4</v>
      </c>
      <c r="AR60" s="377">
        <v>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3211219</v>
      </c>
      <c r="AN61" s="380">
        <v>54883</v>
      </c>
      <c r="AO61" s="381">
        <v>28.2</v>
      </c>
      <c r="AP61" s="382">
        <v>45425</v>
      </c>
      <c r="AQ61" s="383">
        <v>-6.1</v>
      </c>
      <c r="AR61" s="369">
        <v>34.299999999999997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1403232</v>
      </c>
      <c r="AN62" s="373">
        <v>23913</v>
      </c>
      <c r="AO62" s="374">
        <v>9.6</v>
      </c>
      <c r="AP62" s="375">
        <v>24666</v>
      </c>
      <c r="AQ62" s="376">
        <v>-4.7</v>
      </c>
      <c r="AR62" s="377">
        <v>14.3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8EOgoO9ANvr2uP3A0wjlKBFZW1nYbrliMeoUWJWS8r9eMGHZdvEIZG5X3GsaHfkNnPFJzQRfJgM2gIm0hO5fA==" saltValue="5drE7E3j2wHRIsZvarGf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4KGEDcnoyi2u1ZIkTGuMCbVjb9ES5QTwMHNuevwNR+VHFaAWHdK+35S+x4sMm8PK0kDMxrxWr6V8Iff743cBcQ==" saltValue="Fn/MUaMwvn3JSbXY45sX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dixa/+Dn8gt5jhAyxMFQmIqQtyvJ35LXWjUvISj/tzyqxF8S4KmmeLOoOVzrbAVxhJTzBnLshDU81lUCucJwWw==" saltValue="sqdXurqwxwoA6QTfYbpP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1.19</v>
      </c>
      <c r="G47" s="12">
        <v>3.94</v>
      </c>
      <c r="H47" s="12">
        <v>1.39</v>
      </c>
      <c r="I47" s="12">
        <v>1.91</v>
      </c>
      <c r="J47" s="13">
        <v>3.36</v>
      </c>
    </row>
    <row r="48" spans="2:10" ht="57.75" customHeight="1" x14ac:dyDescent="0.15">
      <c r="B48" s="14"/>
      <c r="C48" s="1200" t="s">
        <v>4</v>
      </c>
      <c r="D48" s="1200"/>
      <c r="E48" s="1201"/>
      <c r="F48" s="15">
        <v>2.63</v>
      </c>
      <c r="G48" s="16">
        <v>1.71</v>
      </c>
      <c r="H48" s="16">
        <v>2.14</v>
      </c>
      <c r="I48" s="16">
        <v>2.48</v>
      </c>
      <c r="J48" s="17">
        <v>1.07</v>
      </c>
    </row>
    <row r="49" spans="2:10" ht="57.75" customHeight="1" thickBot="1" x14ac:dyDescent="0.2">
      <c r="B49" s="18"/>
      <c r="C49" s="1202" t="s">
        <v>5</v>
      </c>
      <c r="D49" s="1202"/>
      <c r="E49" s="1203"/>
      <c r="F49" s="19">
        <v>2.2599999999999998</v>
      </c>
      <c r="G49" s="20">
        <v>2.4500000000000002</v>
      </c>
      <c r="H49" s="20" t="s">
        <v>560</v>
      </c>
      <c r="I49" s="20">
        <v>1.79</v>
      </c>
      <c r="J49" s="21">
        <v>0.16</v>
      </c>
    </row>
    <row r="50" spans="2:10" ht="13.5" customHeight="1" x14ac:dyDescent="0.15"/>
  </sheetData>
  <sheetProtection algorithmName="SHA-512" hashValue="I5P+K3tNPlUmGZnIaRr61xXC2IS8gIqmho4n2mmWwMlkZ7yWbJ+ZaZUoBs5kBDvn0tgJJYaNjA4daeJqT3uy4g==" saltValue="+AFSB0hDHIvquQJZyFTr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2021-02-28T04:15:17Z</cp:lastPrinted>
  <dcterms:created xsi:type="dcterms:W3CDTF">2021-02-05T00:54:46Z</dcterms:created>
  <dcterms:modified xsi:type="dcterms:W3CDTF">2021-03-01T07:48:47Z</dcterms:modified>
  <cp:category/>
</cp:coreProperties>
</file>